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ersant Power\5. MPD OATT\2024-05-01 MPD OATT Charges Update (ER20-1977)\Discovery\MPUC 1st Set\Responses\"/>
    </mc:Choice>
  </mc:AlternateContent>
  <xr:revisionPtr revIDLastSave="2" documentId="13_ncr:1_{11FC30E9-FE2F-47EE-B563-F5E4DFC40485}" xr6:coauthVersionLast="47" xr6:coauthVersionMax="47" xr10:uidLastSave="{F6A72BF9-7118-48CA-885F-2B2EE39A11B0}"/>
  <bookViews>
    <workbookView xWindow="-120" yWindow="-120" windowWidth="29040" windowHeight="15720" xr2:uid="{7BA286AC-41EF-4B83-8212-A2AE0C048CD6}"/>
  </bookViews>
  <sheets>
    <sheet name="Sheet 1" sheetId="1" r:id="rId1"/>
  </sheets>
  <definedNames>
    <definedName name="ID" localSheetId="0" hidden="1">"dc8232c1-2d7d-427e-a104-f1ecb765d56c"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F18" i="1"/>
  <c r="F17" i="1"/>
  <c r="F16" i="1"/>
  <c r="F15" i="1"/>
  <c r="F14" i="1"/>
  <c r="F13" i="1"/>
  <c r="F12" i="1"/>
  <c r="F11" i="1"/>
  <c r="F10" i="1"/>
  <c r="F9" i="1"/>
  <c r="F8" i="1"/>
  <c r="D19" i="1"/>
  <c r="F19" i="1" l="1"/>
  <c r="F7" i="1"/>
</calcChain>
</file>

<file path=xl/sharedStrings.xml><?xml version="1.0" encoding="utf-8"?>
<sst xmlns="http://schemas.openxmlformats.org/spreadsheetml/2006/main" count="15" uniqueCount="15">
  <si>
    <t>Amounts Recorded to Account 926</t>
  </si>
  <si>
    <t>Variance</t>
  </si>
  <si>
    <t>401(k) &amp; Pension &amp; Post Retirement Freeze</t>
  </si>
  <si>
    <t>BHD Pension &amp; Post Retirement</t>
  </si>
  <si>
    <t>Bonus Accrual</t>
  </si>
  <si>
    <t>Change in Vacation Accrual</t>
  </si>
  <si>
    <t>General Benefits</t>
  </si>
  <si>
    <t>Long Term Disability &amp; Life</t>
  </si>
  <si>
    <t>Long Term Incentive</t>
  </si>
  <si>
    <t>Medical</t>
  </si>
  <si>
    <t>MPD Pension &amp; Post Retirement</t>
  </si>
  <si>
    <t>Tuition Reimbursement</t>
  </si>
  <si>
    <t>Wellness</t>
  </si>
  <si>
    <t>Labor Overheads Transferred to Capital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</si>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</sst>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horizontal="right"/>
    </xf>
    <xf numFmtId="0" fontId="1" fillId="0" borderId="4" xfId="0" applyFont="1" applyBorder="1"/>
    <xf numFmtId="0" fontId="2" fillId="0" borderId="5" xfId="1" applyNumberFormat="1" applyFont="1" applyBorder="1"/>
    <xf numFmtId="0" fontId="2" fillId="0" borderId="5" xfId="0" applyFont="1" applyBorder="1"/>
    <xf numFmtId="0" fontId="2" fillId="0" borderId="6" xfId="0" applyFont="1" applyBorder="1"/>
    <xf numFmtId="164" fontId="1" fillId="0" borderId="4" xfId="0" applyNumberFormat="1" applyFont="1" applyBorder="1" applyAlignment="1">
      <alignment horizontal="left"/>
    </xf>
    <xf numFmtId="164" fontId="1" fillId="0" borderId="5" xfId="1" applyNumberFormat="1" applyFont="1" applyBorder="1"/>
    <xf numFmtId="164" fontId="1" fillId="0" borderId="7" xfId="1" applyNumberFormat="1" applyFont="1" applyBorder="1"/>
    <xf numFmtId="0" fontId="2" fillId="0" borderId="1" xfId="0" applyFont="1" applyBorder="1"/>
    <xf numFmtId="164" fontId="2" fillId="0" borderId="3" xfId="1" applyNumberFormat="1" applyFont="1" applyBorder="1"/>
    <xf numFmtId="164" fontId="2" fillId="0" borderId="6" xfId="1" applyNumberFormat="1" applyFont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2">
    <cellStyle name="Comma 2" xfId="1" xr:uid="{A3B57CBA-9569-42B7-9E6E-913CDAB872A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4A07B-617D-467A-9EF8-1FAAE7AA9B7A}">
  <dimension ref="B2:F19"/>
  <sheetViews>
    <sheetView tabSelected="1" workbookViewId="0">
      <selection activeCell="B24" sqref="B24"/>
    </sheetView>
  </sheetViews>
  <sheetFormatPr defaultColWidth="8.85546875" defaultRowHeight="12.75"/>
  <cols>
    <col min="1" max="1" width="2.7109375" style="2" customWidth="1"/>
    <col min="2" max="2" width="36.28515625" style="2" bestFit="1" customWidth="1"/>
    <col min="3" max="4" width="21.5703125" style="2" customWidth="1"/>
    <col min="5" max="5" width="8.85546875" style="2"/>
    <col min="6" max="6" width="10.5703125" style="2" bestFit="1" customWidth="1"/>
    <col min="7" max="16384" width="8.85546875" style="2"/>
  </cols>
  <sheetData>
    <row r="2" spans="2:6" ht="15">
      <c r="B2" s="1"/>
      <c r="F2" s="3"/>
    </row>
    <row r="3" spans="2:6" ht="15">
      <c r="B3" s="1"/>
      <c r="C3" s="1"/>
    </row>
    <row r="4" spans="2:6" ht="15">
      <c r="B4" s="1"/>
      <c r="C4" s="1"/>
    </row>
    <row r="5" spans="2:6" ht="15">
      <c r="B5" s="14" t="s">
        <v>0</v>
      </c>
      <c r="C5" s="15"/>
      <c r="D5" s="16"/>
    </row>
    <row r="6" spans="2:6">
      <c r="B6" s="4"/>
      <c r="C6" s="5">
        <v>2023</v>
      </c>
      <c r="D6" s="6">
        <v>2022</v>
      </c>
      <c r="F6" s="7" t="s">
        <v>1</v>
      </c>
    </row>
    <row r="7" spans="2:6">
      <c r="B7" s="8" t="s">
        <v>2</v>
      </c>
      <c r="C7" s="9">
        <v>2866639</v>
      </c>
      <c r="D7" s="9">
        <v>2196203.4900000016</v>
      </c>
      <c r="F7" s="10">
        <f>C7-D7</f>
        <v>670435.50999999838</v>
      </c>
    </row>
    <row r="8" spans="2:6">
      <c r="B8" s="8" t="s">
        <v>3</v>
      </c>
      <c r="C8" s="9">
        <v>1506299</v>
      </c>
      <c r="D8" s="9">
        <v>4644825.96</v>
      </c>
      <c r="F8" s="10">
        <f t="shared" ref="F8:F19" si="0">C8-D8</f>
        <v>-3138526.96</v>
      </c>
    </row>
    <row r="9" spans="2:6">
      <c r="B9" s="8" t="s">
        <v>4</v>
      </c>
      <c r="C9" s="9">
        <v>5077607</v>
      </c>
      <c r="D9" s="9">
        <v>2485287.2199999997</v>
      </c>
      <c r="F9" s="10">
        <f t="shared" si="0"/>
        <v>2592319.7800000003</v>
      </c>
    </row>
    <row r="10" spans="2:6">
      <c r="B10" s="8" t="s">
        <v>5</v>
      </c>
      <c r="C10" s="9">
        <v>122692</v>
      </c>
      <c r="D10" s="9">
        <v>222497.65</v>
      </c>
      <c r="F10" s="10">
        <f t="shared" si="0"/>
        <v>-99805.65</v>
      </c>
    </row>
    <row r="11" spans="2:6">
      <c r="B11" s="8" t="s">
        <v>6</v>
      </c>
      <c r="C11" s="9">
        <v>280398</v>
      </c>
      <c r="D11" s="9">
        <v>267128.55000000005</v>
      </c>
      <c r="F11" s="10">
        <f t="shared" si="0"/>
        <v>13269.449999999953</v>
      </c>
    </row>
    <row r="12" spans="2:6">
      <c r="B12" s="8" t="s">
        <v>7</v>
      </c>
      <c r="C12" s="9">
        <v>555455</v>
      </c>
      <c r="D12" s="9">
        <v>506092.39999999997</v>
      </c>
      <c r="F12" s="10">
        <f t="shared" si="0"/>
        <v>49362.600000000035</v>
      </c>
    </row>
    <row r="13" spans="2:6">
      <c r="B13" s="8" t="s">
        <v>8</v>
      </c>
      <c r="C13" s="9">
        <v>671971</v>
      </c>
      <c r="D13" s="9">
        <v>522958.26</v>
      </c>
      <c r="F13" s="10">
        <f t="shared" si="0"/>
        <v>149012.74</v>
      </c>
    </row>
    <row r="14" spans="2:6">
      <c r="B14" s="8" t="s">
        <v>9</v>
      </c>
      <c r="C14" s="9">
        <v>5477749</v>
      </c>
      <c r="D14" s="9">
        <v>4227015.4899999965</v>
      </c>
      <c r="F14" s="10">
        <f t="shared" si="0"/>
        <v>1250733.5100000035</v>
      </c>
    </row>
    <row r="15" spans="2:6">
      <c r="B15" s="8" t="s">
        <v>10</v>
      </c>
      <c r="C15" s="9">
        <v>861497</v>
      </c>
      <c r="D15" s="9">
        <v>966570.95999999973</v>
      </c>
      <c r="F15" s="10">
        <f t="shared" si="0"/>
        <v>-105073.95999999973</v>
      </c>
    </row>
    <row r="16" spans="2:6">
      <c r="B16" s="8" t="s">
        <v>11</v>
      </c>
      <c r="C16" s="9">
        <v>46241</v>
      </c>
      <c r="D16" s="9">
        <v>85131.69</v>
      </c>
      <c r="F16" s="10">
        <f t="shared" si="0"/>
        <v>-38890.69</v>
      </c>
    </row>
    <row r="17" spans="2:6">
      <c r="B17" s="8" t="s">
        <v>12</v>
      </c>
      <c r="C17" s="9">
        <v>82355</v>
      </c>
      <c r="D17" s="9">
        <v>68620.349999999991</v>
      </c>
      <c r="F17" s="10">
        <f t="shared" si="0"/>
        <v>13734.650000000009</v>
      </c>
    </row>
    <row r="18" spans="2:6">
      <c r="B18" s="4" t="s">
        <v>13</v>
      </c>
      <c r="C18" s="9">
        <v>-7411060</v>
      </c>
      <c r="D18" s="9">
        <v>-9948218.8599999994</v>
      </c>
      <c r="F18" s="10">
        <f t="shared" si="0"/>
        <v>2537158.8599999994</v>
      </c>
    </row>
    <row r="19" spans="2:6">
      <c r="B19" s="11" t="s">
        <v>14</v>
      </c>
      <c r="C19" s="12">
        <f>SUM(C7:C18)</f>
        <v>10137843</v>
      </c>
      <c r="D19" s="12">
        <f>SUM(D7:D18)</f>
        <v>6244113.1599999983</v>
      </c>
      <c r="F19" s="13">
        <f t="shared" si="0"/>
        <v>3893729.8400000017</v>
      </c>
    </row>
  </sheetData>
  <mergeCells count="1">
    <mergeCell ref="B5:D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9" ma:contentTypeDescription="Create a new document." ma:contentTypeScope="" ma:versionID="33c0a19f54ea2e49c0767c0cf49f7597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214b9b796a396420afbab7efac98f07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Kyle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_Flow_SignoffStatus xmlns="d6173821-15ab-4046-99bd-4f2bcae59ef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IRELAND, JENNIFER</DisplayName>
        <AccountId>55</AccountId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0FF4FB29-53A8-4A7E-ACBD-0983EF28CC3E}"/>
</file>

<file path=customXml/itemProps2.xml><?xml version="1.0" encoding="utf-8"?>
<ds:datastoreItem xmlns:ds="http://schemas.openxmlformats.org/officeDocument/2006/customXml" ds:itemID="{3CB87015-8E3B-41D6-BFCD-C934F458339A}"/>
</file>

<file path=customXml/itemProps3.xml><?xml version="1.0" encoding="utf-8"?>
<ds:datastoreItem xmlns:ds="http://schemas.openxmlformats.org/officeDocument/2006/customXml" ds:itemID="{B90C628D-D8DD-4E66-BFCF-3B5F536B1C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IRELAND, JENNIFER</dc:creator>
  <cp:keywords/>
  <dc:description/>
  <cp:lastModifiedBy>Jeffrey Jakubiak - Vinson &amp; Elkins LLP - FERC Counsel</cp:lastModifiedBy>
  <cp:revision/>
  <dcterms:created xsi:type="dcterms:W3CDTF">2024-05-28T15:37:17Z</dcterms:created>
  <dcterms:modified xsi:type="dcterms:W3CDTF">2024-07-15T20:24:23Z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