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hidePivotFieldList="1" defaultThemeVersion="166925"/>
  <mc:AlternateContent xmlns:mc="http://schemas.openxmlformats.org/markup-compatibility/2006">
    <mc:Choice Requires="x15">
      <x15ac:absPath xmlns:x15ac="http://schemas.microsoft.com/office/spreadsheetml/2010/11/ac" url="S:\REGULATORY\Rate Cases\MPD Transmission Rate Filings\2023 Filing\"/>
    </mc:Choice>
  </mc:AlternateContent>
  <xr:revisionPtr revIDLastSave="11" documentId="8_{F9044A2A-505B-4DA3-A101-3198892869C6}" xr6:coauthVersionLast="47" xr6:coauthVersionMax="47" xr10:uidLastSave="{95908A14-8566-473D-B1BE-8B65A8347544}"/>
  <bookViews>
    <workbookView xWindow="-15444" yWindow="-18108" windowWidth="29016" windowHeight="18216" activeTab="4" xr2:uid="{0C743B3E-9929-4BD6-83A4-FAE1178EC262}"/>
  </bookViews>
  <sheets>
    <sheet name="227" sheetId="5" r:id="rId1"/>
    <sheet name="2022 227 Calc" sheetId="1" r:id="rId2"/>
    <sheet name="2022 Detail" sheetId="2" r:id="rId3"/>
    <sheet name="2021 227 Calc" sheetId="3" r:id="rId4"/>
    <sheet name="2021 Detail"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P" localSheetId="1">'[1]Interest LTD'!#REF!</definedName>
    <definedName name="\P" localSheetId="0">'[2]Interest LTD'!#REF!</definedName>
    <definedName name="\P">'[3]Summary 0606-1006'!#REF!</definedName>
    <definedName name="_CAP2">#REF!</definedName>
    <definedName name="_clp2">#REF!</definedName>
    <definedName name="_coc2">#REF!</definedName>
    <definedName name="_hpe1">#REF!</definedName>
    <definedName name="_hpe2">#REF!</definedName>
    <definedName name="_hwp1">#REF!</definedName>
    <definedName name="_hwp2">#REF!</definedName>
    <definedName name="_Order1" hidden="1">255</definedName>
    <definedName name="_PP1" localSheetId="0">#REF!</definedName>
    <definedName name="_PP1">#REF!</definedName>
    <definedName name="a">'[4]Interest LTD'!#REF!</definedName>
    <definedName name="Adjustment_Factor_for_Rev_Req">#REF!</definedName>
    <definedName name="alloc1">#REF!</definedName>
    <definedName name="alloc2">#REF!</definedName>
    <definedName name="analysis">#REF!</definedName>
    <definedName name="AssetRange">#REF!</definedName>
    <definedName name="BHD_Plant_Adjustment_Factor">'[5]Exhibit 6'!$D$76</definedName>
    <definedName name="BHD_Plant_PTF">'[5]Exhibit 6'!#REF!</definedName>
    <definedName name="BHD_Plant_TotalTransmission">#REF!</definedName>
    <definedName name="BHD_Plant_Transmission">'[5]Exhibit 6'!#REF!</definedName>
    <definedName name="BHEGEN" localSheetId="0">#REF!</definedName>
    <definedName name="BHEGEN">#REF!</definedName>
    <definedName name="BUDGETVSACTUAL" localSheetId="0">#REF!</definedName>
    <definedName name="BUDGETVSACTUAL">#REF!</definedName>
    <definedName name="CBWorkbookPriority">-1063973873</definedName>
    <definedName name="clpcoc">#REF!</definedName>
    <definedName name="clpcoc2">#REF!</definedName>
    <definedName name="coc">#REF!</definedName>
    <definedName name="Company_Wage_Transmission">[6]District_Allocators!$E$70</definedName>
    <definedName name="COMPARE">#REF!</definedName>
    <definedName name="Consumption" localSheetId="1">#REF!</definedName>
    <definedName name="Consumption" localSheetId="0">#REF!</definedName>
    <definedName name="Consumption">#REF!</definedName>
    <definedName name="Contacts">#REF!</definedName>
    <definedName name="Customer" localSheetId="1">[7]APR08!$A$1:$E$49</definedName>
    <definedName name="Customer" localSheetId="0">[7]APR08!$A$1:$E$49</definedName>
    <definedName name="Customer">[8]APR08!$A$1:$E$49</definedName>
    <definedName name="Customers">#REF!</definedName>
    <definedName name="Day">#REF!</definedName>
    <definedName name="DAYs">[9]A!$Q$60</definedName>
    <definedName name="Depr_Life">'[10]T&amp;D Split Substation Summary'!$B$39</definedName>
    <definedName name="DETAIL">#REF!</definedName>
    <definedName name="dfdfdf">#REF!</definedName>
    <definedName name="DispT1">#REF!</definedName>
    <definedName name="Distribution_Rates" localSheetId="1">#REF!</definedName>
    <definedName name="Distribution_Rates" localSheetId="0">#REF!</definedName>
    <definedName name="Distribution_Rates">#REF!</definedName>
    <definedName name="EQUITY">#REF!</definedName>
    <definedName name="FERC328">#REF!</definedName>
    <definedName name="FERC332" localSheetId="0">#REF!</definedName>
    <definedName name="FERC332">#REF!</definedName>
    <definedName name="FERC582" localSheetId="0">#REF!</definedName>
    <definedName name="FERC582">#REF!</definedName>
    <definedName name="FERCANNCHG" localSheetId="0">#REF!</definedName>
    <definedName name="FERCANNCHG">#REF!</definedName>
    <definedName name="file">[11]A!$A$1</definedName>
    <definedName name="FINAPR" localSheetId="0">#REF!</definedName>
    <definedName name="FINAPR">#REF!</definedName>
    <definedName name="FINAUG" localSheetId="0">#REF!</definedName>
    <definedName name="FINAUG">#REF!</definedName>
    <definedName name="FINDEC" localSheetId="0">#REF!</definedName>
    <definedName name="FINDEC">#REF!</definedName>
    <definedName name="FINFEB" localSheetId="0">#REF!</definedName>
    <definedName name="FINFEB">#REF!</definedName>
    <definedName name="FINJAN" localSheetId="0">#REF!</definedName>
    <definedName name="FINJAN">#REF!</definedName>
    <definedName name="FINJUL" localSheetId="0">#REF!</definedName>
    <definedName name="FINJUL">#REF!</definedName>
    <definedName name="FINJUN" localSheetId="0">#REF!</definedName>
    <definedName name="FINJUN">#REF!</definedName>
    <definedName name="FINMAR" localSheetId="0">#REF!</definedName>
    <definedName name="FINMAR">#REF!</definedName>
    <definedName name="FINMAY" localSheetId="0">#REF!</definedName>
    <definedName name="FINMAY">#REF!</definedName>
    <definedName name="FINNOV" localSheetId="0">#REF!</definedName>
    <definedName name="FINNOV">#REF!</definedName>
    <definedName name="FINOCT" localSheetId="0">#REF!</definedName>
    <definedName name="FINOCT">#REF!</definedName>
    <definedName name="FINSEP" localSheetId="0">#REF!</definedName>
    <definedName name="FINSEP">#REF!</definedName>
    <definedName name="FINYTD" localSheetId="0">#REF!</definedName>
    <definedName name="FINYTD">#REF!</definedName>
    <definedName name="forecastcases">'[12]Forecast Inputs BHD'!$G$6:$S$6</definedName>
    <definedName name="FORM10KSUM" localSheetId="0">#REF!</definedName>
    <definedName name="FORM10KSUM">#REF!</definedName>
    <definedName name="FORM10KSUMDTL" localSheetId="0">#REF!</definedName>
    <definedName name="FORM10KSUMDTL">#REF!</definedName>
    <definedName name="FORM10KWTR" localSheetId="0">#REF!</definedName>
    <definedName name="FORM10KWTR">#REF!</definedName>
    <definedName name="FORM10KWTRDTL" localSheetId="0">#REF!</definedName>
    <definedName name="FORM10KWTRDTL">#REF!</definedName>
    <definedName name="HCMINTERRUPT">#REF!</definedName>
    <definedName name="holyoke">#REF!</definedName>
    <definedName name="HOURs">[9]A!$Q$61</definedName>
    <definedName name="hwpcoc">#REF!</definedName>
    <definedName name="hwpcoc2">#REF!</definedName>
    <definedName name="ID" localSheetId="3" hidden="1">"f5ac09ee-0e12-4f1d-8db4-b2d3788fec3a"</definedName>
    <definedName name="ID" localSheetId="4" hidden="1">"db660a2c-be58-467c-8d87-cc58fe4f6bda"</definedName>
    <definedName name="ID" localSheetId="1" hidden="1">"08d1af7a-ab13-49c1-b4f1-b4e987b523cb"</definedName>
    <definedName name="ID" localSheetId="2" hidden="1">"4504d1d2-dc77-4031-8392-877fa80f0108"</definedName>
    <definedName name="ID" localSheetId="0" hidden="1">"3f71b7cc-18e1-49fc-a2a6-1fd1b864917d"</definedName>
    <definedName name="ID_1" localSheetId="4" hidden="1">"2ab3167c-488f-4102-9c24-629bfaf287e1"</definedName>
    <definedName name="ID_1" localSheetId="2" hidden="1">"87372adb-4afc-4a27-9631-cd5822d83be3"</definedName>
    <definedName name="index">#REF!</definedName>
    <definedName name="INPUT_IN_FERC_FORM_DATABASE">[13]Sheet1!$A$1:$A$3</definedName>
    <definedName name="INTEREST_EXPENSE">#REF!</definedName>
    <definedName name="Interest_Note">#REF!</definedName>
    <definedName name="Inventory_Note">#REF!</definedName>
    <definedName name="IQ_CH">110000</definedName>
    <definedName name="IQ_CQ">5000</definedName>
    <definedName name="IQ_CY">10000</definedName>
    <definedName name="IQ_DAILY">500000</definedName>
    <definedName name="IQ_DNTM">700000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41571.7900462963</definedName>
    <definedName name="IQ_NTM">6000</definedName>
    <definedName name="IQ_QTD">750000</definedName>
    <definedName name="IQ_TODAY">0</definedName>
    <definedName name="IQ_WEEK">50000</definedName>
    <definedName name="IQ_YTD">3000</definedName>
    <definedName name="IQ_YTDMONTH">130000</definedName>
    <definedName name="ISOBALANCE" localSheetId="0">#REF!</definedName>
    <definedName name="ISOBALANCE">#REF!</definedName>
    <definedName name="ISORECON" localSheetId="0">#REF!</definedName>
    <definedName name="ISORECON">#REF!</definedName>
    <definedName name="ISOSUMMARY" localSheetId="0">#REF!</definedName>
    <definedName name="ISOSUMMARY">#REF!</definedName>
    <definedName name="ISOTARIFF" localSheetId="0">#REF!</definedName>
    <definedName name="ISOTARIFF">#REF!</definedName>
    <definedName name="Journal_Entry4">'[14]Deferral Mar 13 to Feb 14'!$C$7:$N$61</definedName>
    <definedName name="JournalEntry">'[15]DSM ASSESSMENT'!$D$29:$V$65</definedName>
    <definedName name="JournalEntry3">'[14]Deferral Mar 12 to Feb 13'!$C$7:$N$61</definedName>
    <definedName name="LiabEquityRange">#REF!</definedName>
    <definedName name="List_Cases">OFFSET(#REF!,0,0,0,COUNTA(#REF!))</definedName>
    <definedName name="LoadLosses">#REF!</definedName>
    <definedName name="Local">#REF!</definedName>
    <definedName name="MEPCOEquity">#REF!</definedName>
    <definedName name="minus_S_W_2001">'[16]Last year''s minus S&amp;W'!$A$1</definedName>
    <definedName name="MONTH">[9]A!$Q$58</definedName>
    <definedName name="Months">#REF!</definedName>
    <definedName name="MPD_Plant_TotalTransmission">'[6]Exhibit 6-MPD'!$F$31</definedName>
    <definedName name="MPD_Plant_Transmission">'[6]Exhibit 6-MPD'!$F$28</definedName>
    <definedName name="MYEquity">#REF!</definedName>
    <definedName name="MYMEPCOEquity">#REF!</definedName>
    <definedName name="naec1">#REF!</definedName>
    <definedName name="naec2">#REF!</definedName>
    <definedName name="naeccoc">#REF!</definedName>
    <definedName name="NAECCOC2">#REF!</definedName>
    <definedName name="Net_Income">#REF!</definedName>
    <definedName name="NONCHG" localSheetId="0">#REF!</definedName>
    <definedName name="NONCHG">#REF!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Destination_1"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OO_Book_Settings_XCDestination_1" hidden="1">"\\bhecogdev01\TM1\OLAPObjects\Workbooks\Income Statement YOY - Mo and YTD_xCelsius.xls"</definedName>
    <definedName name="ooi_SOCFInputsCurrMo" localSheetId="1">#REF!</definedName>
    <definedName name="ooi_SOCFInputsCurrMo" localSheetId="0">#REF!</definedName>
    <definedName name="ooi_SOCFInputsCurrMo">#REF!</definedName>
    <definedName name="ooi_SOCFInputsYTD" localSheetId="1">#REF!</definedName>
    <definedName name="ooi_SOCFInputsYTD" localSheetId="0">#REF!</definedName>
    <definedName name="ooi_SOCFInputsYTD">#REF!</definedName>
    <definedName name="oop_BalShtYOYLiab" localSheetId="1">#REF!</definedName>
    <definedName name="oop_BalShtYOYLiab" localSheetId="0">#REF!</definedName>
    <definedName name="oop_BalShtYOYLiab">#REF!</definedName>
    <definedName name="oop_IncStmtYOY" localSheetId="1">#REF!</definedName>
    <definedName name="oop_IncStmtYOY" localSheetId="0">#REF!</definedName>
    <definedName name="oop_IncStmtYOY">#REF!</definedName>
    <definedName name="OOP_is" localSheetId="1">#REF!</definedName>
    <definedName name="OOP_is" localSheetId="0">#REF!</definedName>
    <definedName name="OOP_is">#REF!</definedName>
    <definedName name="OOP_IS_TB" localSheetId="1">#REF!</definedName>
    <definedName name="OOP_IS_TB" localSheetId="0">#REF!</definedName>
    <definedName name="OOP_IS_TB">#REF!</definedName>
    <definedName name="oop_SOCFinputs" localSheetId="1">#REF!</definedName>
    <definedName name="oop_SOCFinputs" localSheetId="0">#REF!</definedName>
    <definedName name="oop_SOCFinputs">#REF!</definedName>
    <definedName name="OPENACCESS">#REF!</definedName>
    <definedName name="options">[17]Notes!$A$3:$A$4</definedName>
    <definedName name="orig_cost">'[18]capital recovery inputs'!$D$3</definedName>
    <definedName name="OtherCurLiab_Note">#REF!</definedName>
    <definedName name="OtherIncExp_Note">#REF!</definedName>
    <definedName name="panel">#REF!</definedName>
    <definedName name="peaks">#REF!</definedName>
    <definedName name="plant_alloc_post_96">'[5]Worksheet 5 post-96'!$E$39</definedName>
    <definedName name="plant_alloc_pre_97">'[5]Worksheet 5 pre-97'!$E$39</definedName>
    <definedName name="PlantAllocator">'[19]Exhibit 6'!$E$46</definedName>
    <definedName name="PP_Estimates">#REF!</definedName>
    <definedName name="PPage">#REF!</definedName>
    <definedName name="PPage1">#REF!</definedName>
    <definedName name="PPage2">#REF!</definedName>
    <definedName name="_xlnm.Print_Area" localSheetId="1">'[1]Interest LTD'!#REF!</definedName>
    <definedName name="_xlnm.Print_Area" localSheetId="0">'[2]Interest LTD'!#REF!</definedName>
    <definedName name="_xlnm.Print_Area">'[4]Interest LTD'!#REF!</definedName>
    <definedName name="Print_Area_MI" localSheetId="1">#REF!</definedName>
    <definedName name="Print_Area_MI" localSheetId="0">#REF!</definedName>
    <definedName name="Print_Area_MI">#REF!</definedName>
    <definedName name="_xlnm.Print_Titles">#N/A</definedName>
    <definedName name="psnh_pilot">#REF!</definedName>
    <definedName name="psnh1">#REF!</definedName>
    <definedName name="psnh2">#REF!</definedName>
    <definedName name="psnhcoc">#REF!</definedName>
    <definedName name="PSNHCOC2">#REF!</definedName>
    <definedName name="PTF_alloc_post_96">'[5]Worksheet 5 post-96'!$E$15</definedName>
    <definedName name="PTF_alloc_pre_97">'[5]Worksheet 5 pre-97'!$E$15</definedName>
    <definedName name="PTFallocator">'[19]Exhibit 6'!$E$22</definedName>
    <definedName name="Purpose">#REF!</definedName>
    <definedName name="PurPwrEstimates">#REF!</definedName>
    <definedName name="QTD">#REF!</definedName>
    <definedName name="Quarters">[20]Notes!$B$2:$B$5</definedName>
    <definedName name="rateyears">[12]Notes!$B$4:$B$29</definedName>
    <definedName name="RECONFINCHK" localSheetId="0">#REF!</definedName>
    <definedName name="RECONFINCHK">#REF!</definedName>
    <definedName name="Revenue" localSheetId="1">#REF!</definedName>
    <definedName name="Revenue" localSheetId="0">#REF!</definedName>
    <definedName name="Revenue">#REF!</definedName>
    <definedName name="RNS_Credits">#REF!</definedName>
    <definedName name="ROGER" localSheetId="0">#REF!</definedName>
    <definedName name="ROGER">#REF!</definedName>
    <definedName name="Rollins">'[21]2011 booked'!$C$6:$N$37</definedName>
    <definedName name="Rollins_Deferral">'[21]2011 booked'!$C$6:$N$37</definedName>
    <definedName name="S_W_pct_PTF">#REF!</definedName>
    <definedName name="Sales" localSheetId="0">#REF!</definedName>
    <definedName name="Sales">#REF!</definedName>
    <definedName name="SB">#REF!</definedName>
    <definedName name="SCHXDTL" localSheetId="0">#REF!</definedName>
    <definedName name="SCHXDTL">#REF!</definedName>
    <definedName name="SCHXII" localSheetId="0">#REF!</definedName>
    <definedName name="SCHXII">#REF!</definedName>
    <definedName name="select">[5]Notes!$A$4:$A$5</definedName>
    <definedName name="sheet">#REF!</definedName>
    <definedName name="Source">#REF!</definedName>
    <definedName name="STAT44" localSheetId="0">#REF!</definedName>
    <definedName name="STAT44">#REF!</definedName>
    <definedName name="STAT44DTL" localSheetId="0">#REF!</definedName>
    <definedName name="STAT44DTL">#REF!</definedName>
    <definedName name="STAT45" localSheetId="0">#REF!</definedName>
    <definedName name="STAT45">#REF!</definedName>
    <definedName name="STAT45DTL" localSheetId="0">#REF!</definedName>
    <definedName name="STAT45DTL">#REF!</definedName>
    <definedName name="sum">#REF!</definedName>
    <definedName name="summary">#REF!</definedName>
    <definedName name="sumptf2">#REF!</definedName>
    <definedName name="sumtran2">#REF!</definedName>
    <definedName name="sumtrans">#REF!</definedName>
    <definedName name="tbl_Additions_Transmission">#REF!</definedName>
    <definedName name="tbl_Additions_Transmission2_Mark">#REF!</definedName>
    <definedName name="tbl_allclassified">#REF!</definedName>
    <definedName name="tbl_Retirements_Transmission">#REF!</definedName>
    <definedName name="tbl_Retirements_Transmission2_Mark">#REF!</definedName>
    <definedName name="temp">#REF!</definedName>
    <definedName name="title">#REF!</definedName>
    <definedName name="TM1REBUILDOPTION">1</definedName>
    <definedName name="TM1REBUILDOPTION_1">1</definedName>
    <definedName name="TOTALPG1" localSheetId="0">#REF!</definedName>
    <definedName name="TOTALPG1">#REF!</definedName>
    <definedName name="TOTALPG2" localSheetId="0">#REF!</definedName>
    <definedName name="TOTALPG2">#REF!</definedName>
    <definedName name="TOTALPG3" localSheetId="0">#REF!</definedName>
    <definedName name="TOTALPG3">#REF!</definedName>
    <definedName name="totaltrans">#REF!</definedName>
    <definedName name="Transmission_Rates" localSheetId="1">#REF!</definedName>
    <definedName name="Transmission_Rates" localSheetId="0">#REF!</definedName>
    <definedName name="Transmission_Rates">#REF!</definedName>
    <definedName name="TransmissionPlantAllocator">'[19]Exhibit 6'!$E$24</definedName>
    <definedName name="U3A2" localSheetId="0">#REF!</definedName>
    <definedName name="U3A2">#REF!</definedName>
    <definedName name="U3A2CHK" localSheetId="0">#REF!</definedName>
    <definedName name="U3A2CHK">#REF!</definedName>
    <definedName name="U3A2DTL" localSheetId="0">#REF!</definedName>
    <definedName name="U3A2DTL">#REF!</definedName>
    <definedName name="unitil_comp">#REF!</definedName>
    <definedName name="unitil_pilot">#REF!</definedName>
    <definedName name="wage_alloc_post_96">'[5]Worksheet 5 post-96'!$E$29</definedName>
    <definedName name="wage_alloc_pre_97">'[5]Worksheet 5 pre-97'!$E$29</definedName>
    <definedName name="WageAllocator">'[19]Exhibit 6'!$E$36</definedName>
    <definedName name="wages">#REF!</definedName>
    <definedName name="WEEK">[9]A!$Q$59</definedName>
    <definedName name="Weeks">#REF!</definedName>
    <definedName name="wmeco1">#REF!</definedName>
    <definedName name="wmeco2">#REF!</definedName>
    <definedName name="wmecococ">#REF!</definedName>
    <definedName name="WMECOCOC2">#REF!</definedName>
    <definedName name="WORK1" localSheetId="1">'[1]Interest LTD'!#REF!</definedName>
    <definedName name="WORK1" localSheetId="0">'[2]Interest LTD'!#REF!</definedName>
    <definedName name="WORK1">'[4]Interest LTD'!#REF!</definedName>
    <definedName name="WORK10" localSheetId="1">'[1]Interest LTD'!#REF!</definedName>
    <definedName name="WORK10" localSheetId="0">'[2]Interest LTD'!#REF!</definedName>
    <definedName name="WORK10">'[4]Interest LTD'!#REF!</definedName>
    <definedName name="WORK2" localSheetId="1">'[1]Interest LTD'!#REF!</definedName>
    <definedName name="WORK2" localSheetId="0">'[2]Interest LTD'!#REF!</definedName>
    <definedName name="WORK2">'[4]Interest LTD'!#REF!</definedName>
    <definedName name="WORK3" localSheetId="1">'[1]Interest LTD'!#REF!</definedName>
    <definedName name="WORK3" localSheetId="0">'[2]Interest LTD'!#REF!</definedName>
    <definedName name="WORK3">'[4]Interest LTD'!#REF!</definedName>
    <definedName name="WORK4" localSheetId="1">'[1]Interest LTD'!#REF!</definedName>
    <definedName name="WORK4" localSheetId="0">'[2]Interest LTD'!#REF!</definedName>
    <definedName name="WORK4">'[4]Interest LTD'!#REF!</definedName>
    <definedName name="WORK5" localSheetId="1">'[1]Interest LTD'!#REF!</definedName>
    <definedName name="WORK5" localSheetId="0">'[2]Interest LTD'!#REF!</definedName>
    <definedName name="WORK5">'[4]Interest LTD'!#REF!</definedName>
    <definedName name="WORK6" localSheetId="1">'[1]Interest LTD'!#REF!</definedName>
    <definedName name="WORK6" localSheetId="0">'[2]Interest LTD'!#REF!</definedName>
    <definedName name="WORK6">'[4]Interest LTD'!#REF!</definedName>
    <definedName name="WORK7" localSheetId="1">'[1]Interest LTD'!#REF!</definedName>
    <definedName name="WORK7" localSheetId="0">'[2]Interest LTD'!#REF!</definedName>
    <definedName name="WORK7">'[4]Interest LTD'!#REF!</definedName>
    <definedName name="WORK8" localSheetId="1">'[1]Interest LTD'!#REF!</definedName>
    <definedName name="WORK8" localSheetId="0">'[2]Interest LTD'!#REF!</definedName>
    <definedName name="WORK8">'[4]Interest LTD'!#REF!</definedName>
    <definedName name="WORK9" localSheetId="1">'[1]Interest LTD'!#REF!</definedName>
    <definedName name="WORK9" localSheetId="0">'[2]Interest LTD'!#REF!</definedName>
    <definedName name="WORK9">'[4]Interest LTD'!#REF!</definedName>
    <definedName name="years">[20]Notes!$A$2:$A$4</definedName>
  </definedNames>
  <calcPr calcId="191028"/>
  <pivotCaches>
    <pivotCache cacheId="58604" r:id="rId27"/>
    <pivotCache cacheId="58605"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4" l="1"/>
  <c r="C23" i="3" s="1"/>
  <c r="I41" i="4"/>
  <c r="D10" i="3"/>
  <c r="C11" i="3"/>
  <c r="D11" i="3" s="1"/>
  <c r="C12" i="3"/>
  <c r="D12" i="3" s="1"/>
  <c r="C13" i="3"/>
  <c r="C15" i="3"/>
  <c r="I21" i="3"/>
  <c r="C16" i="3"/>
  <c r="C17" i="3"/>
  <c r="C18" i="3"/>
  <c r="D18" i="3" s="1"/>
  <c r="C19" i="3"/>
  <c r="D19" i="3"/>
  <c r="I40" i="2"/>
  <c r="I41" i="2" s="1"/>
  <c r="D10" i="1"/>
  <c r="C12" i="1"/>
  <c r="D12" i="1" s="1"/>
  <c r="C14" i="1"/>
  <c r="D14" i="1" s="1"/>
  <c r="C16" i="1"/>
  <c r="C20" i="1"/>
  <c r="C23" i="1"/>
  <c r="C25" i="1"/>
  <c r="D25" i="1"/>
  <c r="C27" i="1"/>
  <c r="C32" i="1" s="1"/>
  <c r="C36" i="1" s="1"/>
  <c r="C28" i="1"/>
  <c r="D28" i="1"/>
  <c r="C34" i="1"/>
  <c r="H31" i="1" l="1"/>
  <c r="C19" i="5"/>
  <c r="C21" i="3"/>
  <c r="C24" i="3" s="1"/>
  <c r="D17" i="3"/>
  <c r="C27" i="3"/>
  <c r="D28" i="3" s="1"/>
  <c r="D27" i="1"/>
  <c r="P36" i="3" l="1"/>
  <c r="P33" i="3"/>
  <c r="P34" i="3"/>
  <c r="P35" i="3"/>
  <c r="P32" i="3"/>
  <c r="D27" i="3"/>
  <c r="D21" i="3"/>
  <c r="D32" i="1"/>
  <c r="E12" i="3" l="1"/>
  <c r="M7" i="3" s="1"/>
  <c r="E11" i="3"/>
  <c r="L7" i="3" s="1"/>
  <c r="E18" i="3"/>
  <c r="E10" i="3"/>
  <c r="E19" i="3"/>
  <c r="E17" i="3"/>
  <c r="N7" i="3" s="1"/>
  <c r="E25" i="1"/>
  <c r="M7" i="1" s="1"/>
  <c r="E14" i="1"/>
  <c r="L7" i="1" s="1"/>
  <c r="E10" i="1"/>
  <c r="E12" i="1"/>
  <c r="K7" i="1" s="1"/>
  <c r="E28" i="1"/>
  <c r="E27" i="1"/>
  <c r="N7" i="1" s="1"/>
  <c r="N16" i="3" l="1"/>
  <c r="N13" i="3"/>
  <c r="N15" i="3"/>
  <c r="N10" i="3"/>
  <c r="N21" i="3" s="1"/>
  <c r="C20" i="5" s="1"/>
  <c r="L13" i="3"/>
  <c r="L15" i="3"/>
  <c r="L10" i="3"/>
  <c r="L16" i="3"/>
  <c r="E21" i="3"/>
  <c r="K7" i="3"/>
  <c r="O7" i="3"/>
  <c r="M16" i="3"/>
  <c r="M13" i="3"/>
  <c r="M15" i="3"/>
  <c r="M10" i="3"/>
  <c r="M21" i="3" s="1"/>
  <c r="C18" i="5" s="1"/>
  <c r="J7" i="1"/>
  <c r="E32" i="1"/>
  <c r="N13" i="1"/>
  <c r="N10" i="1"/>
  <c r="N19" i="1"/>
  <c r="N22" i="1"/>
  <c r="N29" i="1"/>
  <c r="N16" i="1"/>
  <c r="N25" i="1"/>
  <c r="K25" i="1"/>
  <c r="K16" i="1"/>
  <c r="K29" i="1"/>
  <c r="K10" i="1"/>
  <c r="K22" i="1"/>
  <c r="K13" i="1"/>
  <c r="K19" i="1"/>
  <c r="L16" i="1"/>
  <c r="L25" i="1"/>
  <c r="L13" i="1"/>
  <c r="L22" i="1"/>
  <c r="L10" i="1"/>
  <c r="L19" i="1"/>
  <c r="L29" i="1"/>
  <c r="M19" i="1"/>
  <c r="M22" i="1"/>
  <c r="M29" i="1"/>
  <c r="M16" i="1"/>
  <c r="M25" i="1"/>
  <c r="M13" i="1"/>
  <c r="M10" i="1"/>
  <c r="M31" i="1" l="1"/>
  <c r="L21" i="3"/>
  <c r="L26" i="3" s="1"/>
  <c r="O32" i="3"/>
  <c r="O36" i="3"/>
  <c r="O33" i="3"/>
  <c r="O35" i="3"/>
  <c r="O34" i="3"/>
  <c r="O10" i="3"/>
  <c r="O16" i="3"/>
  <c r="O13" i="3"/>
  <c r="O15" i="3"/>
  <c r="K15" i="3"/>
  <c r="P15" i="3" s="1"/>
  <c r="K10" i="3"/>
  <c r="K16" i="3"/>
  <c r="K13" i="3"/>
  <c r="P13" i="3" s="1"/>
  <c r="P7" i="3"/>
  <c r="D20" i="5"/>
  <c r="L31" i="1"/>
  <c r="D18" i="5" s="1"/>
  <c r="K31" i="1"/>
  <c r="N31" i="1"/>
  <c r="J25" i="1"/>
  <c r="O25" i="1" s="1"/>
  <c r="J10" i="1"/>
  <c r="O7" i="1"/>
  <c r="J13" i="1"/>
  <c r="O13" i="1" s="1"/>
  <c r="J16" i="1"/>
  <c r="O16" i="1" s="1"/>
  <c r="J19" i="1"/>
  <c r="O19" i="1" s="1"/>
  <c r="J22" i="1"/>
  <c r="O22" i="1" s="1"/>
  <c r="J29" i="1"/>
  <c r="O29" i="1" s="1"/>
  <c r="O21" i="3" l="1"/>
  <c r="P16" i="3"/>
  <c r="O37" i="3"/>
  <c r="K21" i="3"/>
  <c r="P10" i="3"/>
  <c r="P21" i="3" s="1"/>
  <c r="M38" i="1"/>
  <c r="D14" i="5" s="1"/>
  <c r="O10" i="1"/>
  <c r="O31" i="1" s="1"/>
  <c r="J31" i="1"/>
  <c r="M39" i="1" l="1"/>
  <c r="K36" i="1" s="1"/>
  <c r="O27" i="3"/>
  <c r="M40" i="1"/>
  <c r="O28" i="3" l="1"/>
  <c r="C17" i="5" s="1"/>
  <c r="C14" i="5"/>
  <c r="C21" i="5" s="1"/>
  <c r="C29" i="5" s="1"/>
  <c r="D17" i="5"/>
  <c r="D21" i="5" s="1"/>
  <c r="D29" i="5" s="1"/>
  <c r="O29" i="3"/>
</calcChain>
</file>

<file path=xl/sharedStrings.xml><?xml version="1.0" encoding="utf-8"?>
<sst xmlns="http://schemas.openxmlformats.org/spreadsheetml/2006/main" count="20863" uniqueCount="1126">
  <si>
    <t>MPUC-MPD-1-37 Attachment A</t>
  </si>
  <si>
    <t>MATERIALS AND SUPPLIES</t>
  </si>
  <si>
    <t>1.  For Account 154, report the amount of plant materials and operating supplies under the primary functional classifications as indicated in column (a);
estimates of amounts by function are acceptable.  In column (d), designate the department or departments which use the class of material.
2.  Give an explanation of important inventory adjustments during the year (in a footnote) showing general classes of material and supplies and the various accounts (operating expenses, clearing accounts, plant, etc.) affected debited or credited.  Show separately debit or credits to stores expense clearing, if applicable.</t>
  </si>
  <si>
    <t>Line
No.</t>
  </si>
  <si>
    <t>Account
 (a)</t>
  </si>
  <si>
    <t>Balance
 Beginning of Year
(b)</t>
  </si>
  <si>
    <t>Balance
End of Year
(c)</t>
  </si>
  <si>
    <t>Department or
Departments which 
Use Material
(d)</t>
  </si>
  <si>
    <t>December 31, 2021</t>
  </si>
  <si>
    <t>December 31, 2022</t>
  </si>
  <si>
    <t>Fuel Stock (Account 151)</t>
  </si>
  <si>
    <t>Fuel Stock Expenses Undistributed (Account 152)</t>
  </si>
  <si>
    <t>Residuals and Extracted Products (Account 153)</t>
  </si>
  <si>
    <t>Plant Materials and Operating Supplies (Account 154)</t>
  </si>
  <si>
    <t>Assigned to - Construction (Estimated)</t>
  </si>
  <si>
    <t>Distribution</t>
  </si>
  <si>
    <t>Assigned to - Operations and Maintenance</t>
  </si>
  <si>
    <t>Production Plant (Estimated)</t>
  </si>
  <si>
    <t>Production</t>
  </si>
  <si>
    <t>Transmission Plant (Estimated)</t>
  </si>
  <si>
    <t>Transmission</t>
  </si>
  <si>
    <t>Distribution Plant (Estimated)</t>
  </si>
  <si>
    <t>Regional Transmission and Market Operation Plant (Estimated)</t>
  </si>
  <si>
    <t>Other</t>
  </si>
  <si>
    <t>Assigned to - Other (provide details in footnote)</t>
  </si>
  <si>
    <t>TOTAL Account 154 (Enter Total of lines 5 thru 11)</t>
  </si>
  <si>
    <t>Merchandise (Account 155)</t>
  </si>
  <si>
    <t>Other Materials and Supplies (Account 156)</t>
  </si>
  <si>
    <t>Nuclear Materials Held for Sale (Account 157) (Not applic to Gas Util)</t>
  </si>
  <si>
    <t>Stores Expense Undistributed (Account 163)</t>
  </si>
  <si>
    <t xml:space="preserve">TOTAL Materials and Supplies (Per Balance Sheet)
</t>
  </si>
  <si>
    <t>Group Percentage Calculation</t>
  </si>
  <si>
    <t>Amount per Group based on percentage applied to G/L Balances</t>
  </si>
  <si>
    <t>Account</t>
  </si>
  <si>
    <t>Group</t>
  </si>
  <si>
    <t>Number</t>
  </si>
  <si>
    <t>Title</t>
  </si>
  <si>
    <t>Amount</t>
  </si>
  <si>
    <t>Total</t>
  </si>
  <si>
    <t>Group %</t>
  </si>
  <si>
    <t>Accounts</t>
  </si>
  <si>
    <t>G/L Balance</t>
  </si>
  <si>
    <t>Construction</t>
  </si>
  <si>
    <t>546, 547,  555</t>
  </si>
  <si>
    <t>Internal Combustion</t>
  </si>
  <si>
    <t>Line</t>
  </si>
  <si>
    <t>15401 &amp; 15406</t>
  </si>
  <si>
    <t>560-574</t>
  </si>
  <si>
    <t>Electric</t>
  </si>
  <si>
    <t>580-597</t>
  </si>
  <si>
    <t>15402</t>
  </si>
  <si>
    <t>901-910</t>
  </si>
  <si>
    <t>Customer Accounting</t>
  </si>
  <si>
    <t>Diesel</t>
  </si>
  <si>
    <t>15403</t>
  </si>
  <si>
    <t>911-917</t>
  </si>
  <si>
    <t>Sales</t>
  </si>
  <si>
    <t>Steam</t>
  </si>
  <si>
    <t>921-935</t>
  </si>
  <si>
    <t>Administration</t>
  </si>
  <si>
    <t>15405 &amp; 15441</t>
  </si>
  <si>
    <t>(711-712)</t>
  </si>
  <si>
    <t>Hydro Stock</t>
  </si>
  <si>
    <t>417, 426, 451, 454</t>
  </si>
  <si>
    <t>Misc Service Revenue</t>
  </si>
  <si>
    <t>15404</t>
  </si>
  <si>
    <t>154, 163, 184, 186</t>
  </si>
  <si>
    <t>General</t>
  </si>
  <si>
    <t>Transportation</t>
  </si>
  <si>
    <t>15407</t>
  </si>
  <si>
    <t>107-121</t>
  </si>
  <si>
    <t>Construction - Distribution</t>
  </si>
  <si>
    <t>107</t>
  </si>
  <si>
    <t>Construction - Transmission</t>
  </si>
  <si>
    <t>Clearing</t>
  </si>
  <si>
    <t>Adjustments</t>
  </si>
  <si>
    <t>15499</t>
  </si>
  <si>
    <t>Totals</t>
  </si>
  <si>
    <t>to pg 227 line 7c</t>
  </si>
  <si>
    <t>to pg 227 line 8c</t>
  </si>
  <si>
    <t>to pg 227 line 9c</t>
  </si>
  <si>
    <t>to pg 227 line 11c</t>
  </si>
  <si>
    <t>to pg 227 line 5 c</t>
  </si>
  <si>
    <t>FOOTNOTE</t>
  </si>
  <si>
    <t>Total Construction</t>
  </si>
  <si>
    <t>Project Construction Class</t>
  </si>
  <si>
    <t>Actual Amount</t>
  </si>
  <si>
    <t>FERC</t>
  </si>
  <si>
    <t>Project Number</t>
  </si>
  <si>
    <t>Expenditure Type</t>
  </si>
  <si>
    <t>Period Yr Mo</t>
  </si>
  <si>
    <t>58099</t>
  </si>
  <si>
    <t>4668</t>
  </si>
  <si>
    <t>2400 Inventory Issue</t>
  </si>
  <si>
    <t>2022/01</t>
  </si>
  <si>
    <t>Row Labels</t>
  </si>
  <si>
    <t>Sum of Actual Amount</t>
  </si>
  <si>
    <t>92101</t>
  </si>
  <si>
    <t>4779</t>
  </si>
  <si>
    <t>10711</t>
  </si>
  <si>
    <t>5406</t>
  </si>
  <si>
    <t>10899</t>
  </si>
  <si>
    <t>2460 Inv Returned</t>
  </si>
  <si>
    <t>General Property</t>
  </si>
  <si>
    <t>9585</t>
  </si>
  <si>
    <t>16302</t>
  </si>
  <si>
    <t>41702</t>
  </si>
  <si>
    <t>2228</t>
  </si>
  <si>
    <t>18401</t>
  </si>
  <si>
    <t>Intangible</t>
  </si>
  <si>
    <t>2234</t>
  </si>
  <si>
    <t>18497</t>
  </si>
  <si>
    <t>General Property - Fleet</t>
  </si>
  <si>
    <t>2235</t>
  </si>
  <si>
    <t>571C</t>
  </si>
  <si>
    <t>42601</t>
  </si>
  <si>
    <t>(blank)</t>
  </si>
  <si>
    <t>142D</t>
  </si>
  <si>
    <t>45101</t>
  </si>
  <si>
    <t>615D</t>
  </si>
  <si>
    <t>56099</t>
  </si>
  <si>
    <t>947D</t>
  </si>
  <si>
    <t>56101</t>
  </si>
  <si>
    <t>131E</t>
  </si>
  <si>
    <t>370E</t>
  </si>
  <si>
    <t>58101</t>
  </si>
  <si>
    <t>394E</t>
  </si>
  <si>
    <t>59301</t>
  </si>
  <si>
    <t>440E</t>
  </si>
  <si>
    <t>90199</t>
  </si>
  <si>
    <t>503E</t>
  </si>
  <si>
    <t>90201</t>
  </si>
  <si>
    <t>514E</t>
  </si>
  <si>
    <t>93501</t>
  </si>
  <si>
    <t>4822</t>
  </si>
  <si>
    <t>92804</t>
  </si>
  <si>
    <t>4660</t>
  </si>
  <si>
    <t>7900</t>
  </si>
  <si>
    <t>Grand Total</t>
  </si>
  <si>
    <t>9042</t>
  </si>
  <si>
    <t>2013</t>
  </si>
  <si>
    <t>9584</t>
  </si>
  <si>
    <t>2236</t>
  </si>
  <si>
    <t>228D</t>
  </si>
  <si>
    <t>896D</t>
  </si>
  <si>
    <t>108E</t>
  </si>
  <si>
    <t>480E</t>
  </si>
  <si>
    <t>504E</t>
  </si>
  <si>
    <t>512E</t>
  </si>
  <si>
    <t>532E</t>
  </si>
  <si>
    <t>599E</t>
  </si>
  <si>
    <t>622E</t>
  </si>
  <si>
    <t>866D</t>
  </si>
  <si>
    <t>5024</t>
  </si>
  <si>
    <t>5025</t>
  </si>
  <si>
    <t>Check</t>
  </si>
  <si>
    <t>4774</t>
  </si>
  <si>
    <t>5063</t>
  </si>
  <si>
    <t>7734</t>
  </si>
  <si>
    <t>2000</t>
  </si>
  <si>
    <t>172B</t>
  </si>
  <si>
    <t>676B</t>
  </si>
  <si>
    <t>117D</t>
  </si>
  <si>
    <t>624D</t>
  </si>
  <si>
    <t>960D</t>
  </si>
  <si>
    <t>109E</t>
  </si>
  <si>
    <t>126E</t>
  </si>
  <si>
    <t>160E</t>
  </si>
  <si>
    <t>216E</t>
  </si>
  <si>
    <t>223E</t>
  </si>
  <si>
    <t>346E</t>
  </si>
  <si>
    <t>387E</t>
  </si>
  <si>
    <t>405E</t>
  </si>
  <si>
    <t>425E</t>
  </si>
  <si>
    <t>489E</t>
  </si>
  <si>
    <t>505E</t>
  </si>
  <si>
    <t>519E</t>
  </si>
  <si>
    <t>719E</t>
  </si>
  <si>
    <t>4667</t>
  </si>
  <si>
    <t>2015</t>
  </si>
  <si>
    <t>9530</t>
  </si>
  <si>
    <t>226D</t>
  </si>
  <si>
    <t>459C</t>
  </si>
  <si>
    <t>235D</t>
  </si>
  <si>
    <t>245D</t>
  </si>
  <si>
    <t>556E</t>
  </si>
  <si>
    <t>593E</t>
  </si>
  <si>
    <t>726E</t>
  </si>
  <si>
    <t>5400</t>
  </si>
  <si>
    <t>4603</t>
  </si>
  <si>
    <t>2233</t>
  </si>
  <si>
    <t>9588</t>
  </si>
  <si>
    <t>236C</t>
  </si>
  <si>
    <t>127D</t>
  </si>
  <si>
    <t>534D</t>
  </si>
  <si>
    <t>637D</t>
  </si>
  <si>
    <t>909D</t>
  </si>
  <si>
    <t>125E</t>
  </si>
  <si>
    <t>190E</t>
  </si>
  <si>
    <t>391E</t>
  </si>
  <si>
    <t>481E</t>
  </si>
  <si>
    <t>506E</t>
  </si>
  <si>
    <t>507E</t>
  </si>
  <si>
    <t>508E</t>
  </si>
  <si>
    <t>652E</t>
  </si>
  <si>
    <t>815D</t>
  </si>
  <si>
    <t>6403</t>
  </si>
  <si>
    <t>2004</t>
  </si>
  <si>
    <t>9583</t>
  </si>
  <si>
    <t>259D</t>
  </si>
  <si>
    <t>648D</t>
  </si>
  <si>
    <t>204E</t>
  </si>
  <si>
    <t>305E</t>
  </si>
  <si>
    <t>471E</t>
  </si>
  <si>
    <t>479E</t>
  </si>
  <si>
    <t>780D</t>
  </si>
  <si>
    <t>5404</t>
  </si>
  <si>
    <t>426C</t>
  </si>
  <si>
    <t>243D</t>
  </si>
  <si>
    <t>345E</t>
  </si>
  <si>
    <t>483E</t>
  </si>
  <si>
    <t>623E</t>
  </si>
  <si>
    <t>659E</t>
  </si>
  <si>
    <t>6404</t>
  </si>
  <si>
    <t>2182</t>
  </si>
  <si>
    <t>413C</t>
  </si>
  <si>
    <t>173D</t>
  </si>
  <si>
    <t>697D</t>
  </si>
  <si>
    <t>293D</t>
  </si>
  <si>
    <t>345D</t>
  </si>
  <si>
    <t>179E</t>
  </si>
  <si>
    <t>328E</t>
  </si>
  <si>
    <t>415E</t>
  </si>
  <si>
    <t>478E</t>
  </si>
  <si>
    <t>641E</t>
  </si>
  <si>
    <t>729E</t>
  </si>
  <si>
    <t>2022/02</t>
  </si>
  <si>
    <t>847B</t>
  </si>
  <si>
    <t>269D</t>
  </si>
  <si>
    <t>964D</t>
  </si>
  <si>
    <t>298E</t>
  </si>
  <si>
    <t>448E</t>
  </si>
  <si>
    <t>476E</t>
  </si>
  <si>
    <t>541E</t>
  </si>
  <si>
    <t>547E</t>
  </si>
  <si>
    <t>7367</t>
  </si>
  <si>
    <t>514D</t>
  </si>
  <si>
    <t>576D</t>
  </si>
  <si>
    <t>577D</t>
  </si>
  <si>
    <t>969D</t>
  </si>
  <si>
    <t>428E</t>
  </si>
  <si>
    <t>620E</t>
  </si>
  <si>
    <t>744E</t>
  </si>
  <si>
    <t>253D</t>
  </si>
  <si>
    <t>496D</t>
  </si>
  <si>
    <t>466E</t>
  </si>
  <si>
    <t>539E</t>
  </si>
  <si>
    <t>602E</t>
  </si>
  <si>
    <t>627E</t>
  </si>
  <si>
    <t>735E</t>
  </si>
  <si>
    <t>327E</t>
  </si>
  <si>
    <t>625E</t>
  </si>
  <si>
    <t>650E</t>
  </si>
  <si>
    <t>667E</t>
  </si>
  <si>
    <t>677E</t>
  </si>
  <si>
    <t>821E</t>
  </si>
  <si>
    <t>523D</t>
  </si>
  <si>
    <t>393E</t>
  </si>
  <si>
    <t>647E</t>
  </si>
  <si>
    <t>704E</t>
  </si>
  <si>
    <t>5037</t>
  </si>
  <si>
    <t>2023</t>
  </si>
  <si>
    <t>574D</t>
  </si>
  <si>
    <t>779E</t>
  </si>
  <si>
    <t>6448</t>
  </si>
  <si>
    <t>6575</t>
  </si>
  <si>
    <t>2138</t>
  </si>
  <si>
    <t>901D</t>
  </si>
  <si>
    <t>501E</t>
  </si>
  <si>
    <t>643E</t>
  </si>
  <si>
    <t>745E</t>
  </si>
  <si>
    <t>209D</t>
  </si>
  <si>
    <t>122D</t>
  </si>
  <si>
    <t>488D</t>
  </si>
  <si>
    <t>575D</t>
  </si>
  <si>
    <t>188E</t>
  </si>
  <si>
    <t>402E</t>
  </si>
  <si>
    <t>604E</t>
  </si>
  <si>
    <t>2022/03</t>
  </si>
  <si>
    <t>4631</t>
  </si>
  <si>
    <t>4636</t>
  </si>
  <si>
    <t>7114</t>
  </si>
  <si>
    <t>2148</t>
  </si>
  <si>
    <t>219D</t>
  </si>
  <si>
    <t>558D</t>
  </si>
  <si>
    <t>668C</t>
  </si>
  <si>
    <t>526E</t>
  </si>
  <si>
    <t>540E</t>
  </si>
  <si>
    <t>548E</t>
  </si>
  <si>
    <t>725E</t>
  </si>
  <si>
    <t>728E</t>
  </si>
  <si>
    <t>741E</t>
  </si>
  <si>
    <t>788E</t>
  </si>
  <si>
    <t>4638</t>
  </si>
  <si>
    <t>557D</t>
  </si>
  <si>
    <t>324E</t>
  </si>
  <si>
    <t>426E</t>
  </si>
  <si>
    <t>482E</t>
  </si>
  <si>
    <t>485E</t>
  </si>
  <si>
    <t>573E</t>
  </si>
  <si>
    <t>637E</t>
  </si>
  <si>
    <t>655E</t>
  </si>
  <si>
    <t>675E</t>
  </si>
  <si>
    <t>690E</t>
  </si>
  <si>
    <t>802E</t>
  </si>
  <si>
    <t>902A</t>
  </si>
  <si>
    <t>201E</t>
  </si>
  <si>
    <t>618E</t>
  </si>
  <si>
    <t>644E</t>
  </si>
  <si>
    <t>658E</t>
  </si>
  <si>
    <t>705E</t>
  </si>
  <si>
    <t>6113</t>
  </si>
  <si>
    <t>728D</t>
  </si>
  <si>
    <t>657E</t>
  </si>
  <si>
    <t>727E</t>
  </si>
  <si>
    <t>750D</t>
  </si>
  <si>
    <t>910D</t>
  </si>
  <si>
    <t>449E</t>
  </si>
  <si>
    <t>572E</t>
  </si>
  <si>
    <t>601E</t>
  </si>
  <si>
    <t>664E</t>
  </si>
  <si>
    <t>694E</t>
  </si>
  <si>
    <t>803E</t>
  </si>
  <si>
    <t>259E</t>
  </si>
  <si>
    <t>752E</t>
  </si>
  <si>
    <t>2137</t>
  </si>
  <si>
    <t>498D</t>
  </si>
  <si>
    <t>499D</t>
  </si>
  <si>
    <t>200E</t>
  </si>
  <si>
    <t>329E</t>
  </si>
  <si>
    <t>458E</t>
  </si>
  <si>
    <t>477E</t>
  </si>
  <si>
    <t>676E</t>
  </si>
  <si>
    <t>733E</t>
  </si>
  <si>
    <t>4666</t>
  </si>
  <si>
    <t>4683</t>
  </si>
  <si>
    <t>4639</t>
  </si>
  <si>
    <t>573D</t>
  </si>
  <si>
    <t>472E</t>
  </si>
  <si>
    <t>542E</t>
  </si>
  <si>
    <t>631E</t>
  </si>
  <si>
    <t>638E</t>
  </si>
  <si>
    <t>701E</t>
  </si>
  <si>
    <t>708E</t>
  </si>
  <si>
    <t>2022/04</t>
  </si>
  <si>
    <t>419C</t>
  </si>
  <si>
    <t>544E</t>
  </si>
  <si>
    <t>716E</t>
  </si>
  <si>
    <t>717E</t>
  </si>
  <si>
    <t>789D</t>
  </si>
  <si>
    <t>377E</t>
  </si>
  <si>
    <t>515D</t>
  </si>
  <si>
    <t>537D</t>
  </si>
  <si>
    <t>499E</t>
  </si>
  <si>
    <t>645E</t>
  </si>
  <si>
    <t>695E</t>
  </si>
  <si>
    <t>870E</t>
  </si>
  <si>
    <t>988B</t>
  </si>
  <si>
    <t>720D</t>
  </si>
  <si>
    <t>595E</t>
  </si>
  <si>
    <t>720E</t>
  </si>
  <si>
    <t>747E</t>
  </si>
  <si>
    <t>5392</t>
  </si>
  <si>
    <t>255E</t>
  </si>
  <si>
    <t>691E</t>
  </si>
  <si>
    <t>231D</t>
  </si>
  <si>
    <t>341E</t>
  </si>
  <si>
    <t>450E</t>
  </si>
  <si>
    <t>713E</t>
  </si>
  <si>
    <t>737E</t>
  </si>
  <si>
    <t>799E</t>
  </si>
  <si>
    <t>127E</t>
  </si>
  <si>
    <t>497E</t>
  </si>
  <si>
    <t>683E</t>
  </si>
  <si>
    <t>684E</t>
  </si>
  <si>
    <t>2022/05</t>
  </si>
  <si>
    <t>6115</t>
  </si>
  <si>
    <t>9298</t>
  </si>
  <si>
    <t>533E</t>
  </si>
  <si>
    <t>2145</t>
  </si>
  <si>
    <t>670E</t>
  </si>
  <si>
    <t>854E</t>
  </si>
  <si>
    <t>336E</t>
  </si>
  <si>
    <t>372E</t>
  </si>
  <si>
    <t>486E</t>
  </si>
  <si>
    <t>493E</t>
  </si>
  <si>
    <t>534E</t>
  </si>
  <si>
    <t>833E</t>
  </si>
  <si>
    <t>862E</t>
  </si>
  <si>
    <t>880E</t>
  </si>
  <si>
    <t>688E</t>
  </si>
  <si>
    <t>797E</t>
  </si>
  <si>
    <t>847E</t>
  </si>
  <si>
    <t>500E</t>
  </si>
  <si>
    <t>680E</t>
  </si>
  <si>
    <t>738E</t>
  </si>
  <si>
    <t>787E</t>
  </si>
  <si>
    <t>859E</t>
  </si>
  <si>
    <t>351E</t>
  </si>
  <si>
    <t>445E</t>
  </si>
  <si>
    <t>751E</t>
  </si>
  <si>
    <t>845E</t>
  </si>
  <si>
    <t>860E</t>
  </si>
  <si>
    <t>384E</t>
  </si>
  <si>
    <t>617E</t>
  </si>
  <si>
    <t>703E</t>
  </si>
  <si>
    <t>722E</t>
  </si>
  <si>
    <t>789E</t>
  </si>
  <si>
    <t>7366</t>
  </si>
  <si>
    <t>908D</t>
  </si>
  <si>
    <t>494E</t>
  </si>
  <si>
    <t>557E</t>
  </si>
  <si>
    <t>698E</t>
  </si>
  <si>
    <t>846E</t>
  </si>
  <si>
    <t>2022/06</t>
  </si>
  <si>
    <t>422E</t>
  </si>
  <si>
    <t>804E</t>
  </si>
  <si>
    <t>834E</t>
  </si>
  <si>
    <t>864E</t>
  </si>
  <si>
    <t>926E</t>
  </si>
  <si>
    <t>2140</t>
  </si>
  <si>
    <t>985E</t>
  </si>
  <si>
    <t>467E</t>
  </si>
  <si>
    <t>606E</t>
  </si>
  <si>
    <t>653E</t>
  </si>
  <si>
    <t>669E</t>
  </si>
  <si>
    <t>723E</t>
  </si>
  <si>
    <t>823E</t>
  </si>
  <si>
    <t>759D</t>
  </si>
  <si>
    <t>855E</t>
  </si>
  <si>
    <t>484E</t>
  </si>
  <si>
    <t>822E</t>
  </si>
  <si>
    <t>950E</t>
  </si>
  <si>
    <t>590D</t>
  </si>
  <si>
    <t>746E</t>
  </si>
  <si>
    <t>766E</t>
  </si>
  <si>
    <t>806E</t>
  </si>
  <si>
    <t>826D</t>
  </si>
  <si>
    <t>925E</t>
  </si>
  <si>
    <t>943E</t>
  </si>
  <si>
    <t>739E</t>
  </si>
  <si>
    <t>247E</t>
  </si>
  <si>
    <t>853E</t>
  </si>
  <si>
    <t>232D</t>
  </si>
  <si>
    <t>101F</t>
  </si>
  <si>
    <t>120E</t>
  </si>
  <si>
    <t>331E</t>
  </si>
  <si>
    <t>582E</t>
  </si>
  <si>
    <t>702E</t>
  </si>
  <si>
    <t>730E</t>
  </si>
  <si>
    <t>941E</t>
  </si>
  <si>
    <t>459E</t>
  </si>
  <si>
    <t>2022/07</t>
  </si>
  <si>
    <t>160T</t>
  </si>
  <si>
    <t>546E</t>
  </si>
  <si>
    <t>560E</t>
  </si>
  <si>
    <t>6407</t>
  </si>
  <si>
    <t>196D</t>
  </si>
  <si>
    <t>558E</t>
  </si>
  <si>
    <t>588E</t>
  </si>
  <si>
    <t>106F</t>
  </si>
  <si>
    <t>355E</t>
  </si>
  <si>
    <t>496E</t>
  </si>
  <si>
    <t>404C</t>
  </si>
  <si>
    <t>992E</t>
  </si>
  <si>
    <t>668E</t>
  </si>
  <si>
    <t>709E</t>
  </si>
  <si>
    <t>795E</t>
  </si>
  <si>
    <t>895E</t>
  </si>
  <si>
    <t>538D</t>
  </si>
  <si>
    <t>986E</t>
  </si>
  <si>
    <t>603E</t>
  </si>
  <si>
    <t>662E</t>
  </si>
  <si>
    <t>6420</t>
  </si>
  <si>
    <t>2142</t>
  </si>
  <si>
    <t>882D</t>
  </si>
  <si>
    <t>981E</t>
  </si>
  <si>
    <t>936D</t>
  </si>
  <si>
    <t>724E</t>
  </si>
  <si>
    <t>757D</t>
  </si>
  <si>
    <t>145E</t>
  </si>
  <si>
    <t>875E</t>
  </si>
  <si>
    <t>944E</t>
  </si>
  <si>
    <t>968E</t>
  </si>
  <si>
    <t>234D</t>
  </si>
  <si>
    <t>937D</t>
  </si>
  <si>
    <t>832E</t>
  </si>
  <si>
    <t>876E</t>
  </si>
  <si>
    <t>896E</t>
  </si>
  <si>
    <t>963E</t>
  </si>
  <si>
    <t>2022/08</t>
  </si>
  <si>
    <t>614C</t>
  </si>
  <si>
    <t>982E</t>
  </si>
  <si>
    <t>996E</t>
  </si>
  <si>
    <t>161W</t>
  </si>
  <si>
    <t>162E</t>
  </si>
  <si>
    <t>567E</t>
  </si>
  <si>
    <t>767E</t>
  </si>
  <si>
    <t>161N</t>
  </si>
  <si>
    <t>656E</t>
  </si>
  <si>
    <t>743E</t>
  </si>
  <si>
    <t>893E</t>
  </si>
  <si>
    <t>833D</t>
  </si>
  <si>
    <t>158H</t>
  </si>
  <si>
    <t>721D</t>
  </si>
  <si>
    <t>998E</t>
  </si>
  <si>
    <t>158J</t>
  </si>
  <si>
    <t>463E</t>
  </si>
  <si>
    <t>487E</t>
  </si>
  <si>
    <t>794D</t>
  </si>
  <si>
    <t>450D</t>
  </si>
  <si>
    <t>719D</t>
  </si>
  <si>
    <t>418D</t>
  </si>
  <si>
    <t>144E</t>
  </si>
  <si>
    <t>528E</t>
  </si>
  <si>
    <t>689E</t>
  </si>
  <si>
    <t>907E</t>
  </si>
  <si>
    <t>4726</t>
  </si>
  <si>
    <t>869D</t>
  </si>
  <si>
    <t>148E</t>
  </si>
  <si>
    <t>498E</t>
  </si>
  <si>
    <t>794E</t>
  </si>
  <si>
    <t>800D</t>
  </si>
  <si>
    <t>908E</t>
  </si>
  <si>
    <t>802D</t>
  </si>
  <si>
    <t>292E</t>
  </si>
  <si>
    <t>404E</t>
  </si>
  <si>
    <t>807E</t>
  </si>
  <si>
    <t>832D</t>
  </si>
  <si>
    <t>975E</t>
  </si>
  <si>
    <t>2022/09</t>
  </si>
  <si>
    <t>994C</t>
  </si>
  <si>
    <t>497D</t>
  </si>
  <si>
    <t>634D</t>
  </si>
  <si>
    <t>182V</t>
  </si>
  <si>
    <t>339E</t>
  </si>
  <si>
    <t>579E</t>
  </si>
  <si>
    <t>646E</t>
  </si>
  <si>
    <t>693E</t>
  </si>
  <si>
    <t>861E</t>
  </si>
  <si>
    <t>956E</t>
  </si>
  <si>
    <t>187O</t>
  </si>
  <si>
    <t>325E</t>
  </si>
  <si>
    <t>805E</t>
  </si>
  <si>
    <t>718D</t>
  </si>
  <si>
    <t>182H</t>
  </si>
  <si>
    <t>186V</t>
  </si>
  <si>
    <t>407E</t>
  </si>
  <si>
    <t>543E</t>
  </si>
  <si>
    <t>946E</t>
  </si>
  <si>
    <t>419D</t>
  </si>
  <si>
    <t>6001</t>
  </si>
  <si>
    <t>926D</t>
  </si>
  <si>
    <t>161O</t>
  </si>
  <si>
    <t>161V</t>
  </si>
  <si>
    <t>537E</t>
  </si>
  <si>
    <t>740E</t>
  </si>
  <si>
    <t>894E</t>
  </si>
  <si>
    <t>945E</t>
  </si>
  <si>
    <t>631D</t>
  </si>
  <si>
    <t>575E</t>
  </si>
  <si>
    <t>756E</t>
  </si>
  <si>
    <t>873E</t>
  </si>
  <si>
    <t>988A</t>
  </si>
  <si>
    <t>696E</t>
  </si>
  <si>
    <t>712E</t>
  </si>
  <si>
    <t>160R</t>
  </si>
  <si>
    <t>535E</t>
  </si>
  <si>
    <t>768E</t>
  </si>
  <si>
    <t>856E</t>
  </si>
  <si>
    <t>798E</t>
  </si>
  <si>
    <t>976E</t>
  </si>
  <si>
    <t>2022/10</t>
  </si>
  <si>
    <t>291D</t>
  </si>
  <si>
    <t>343D</t>
  </si>
  <si>
    <t>451D</t>
  </si>
  <si>
    <t>266E</t>
  </si>
  <si>
    <t>888E</t>
  </si>
  <si>
    <t>706D</t>
  </si>
  <si>
    <t>593D</t>
  </si>
  <si>
    <t>160Q</t>
  </si>
  <si>
    <t>183T</t>
  </si>
  <si>
    <t>185R</t>
  </si>
  <si>
    <t>187L</t>
  </si>
  <si>
    <t>289E</t>
  </si>
  <si>
    <t>188L</t>
  </si>
  <si>
    <t>188I</t>
  </si>
  <si>
    <t>185V</t>
  </si>
  <si>
    <t>185W</t>
  </si>
  <si>
    <t>187F</t>
  </si>
  <si>
    <t>495E</t>
  </si>
  <si>
    <t>964E</t>
  </si>
  <si>
    <t>4651</t>
  </si>
  <si>
    <t>989E</t>
  </si>
  <si>
    <t>161Q</t>
  </si>
  <si>
    <t>686E</t>
  </si>
  <si>
    <t>983E</t>
  </si>
  <si>
    <t>161G</t>
  </si>
  <si>
    <t>185S</t>
  </si>
  <si>
    <t>185Q</t>
  </si>
  <si>
    <t>227E</t>
  </si>
  <si>
    <t>631A</t>
  </si>
  <si>
    <t>185T</t>
  </si>
  <si>
    <t>186Z</t>
  </si>
  <si>
    <t>134E</t>
  </si>
  <si>
    <t>974E</t>
  </si>
  <si>
    <t>332C</t>
  </si>
  <si>
    <t>186M</t>
  </si>
  <si>
    <t>189Q</t>
  </si>
  <si>
    <t>488E</t>
  </si>
  <si>
    <t>673E</t>
  </si>
  <si>
    <t>834D</t>
  </si>
  <si>
    <t>2022/11</t>
  </si>
  <si>
    <t>216D</t>
  </si>
  <si>
    <t>994E</t>
  </si>
  <si>
    <t>511E</t>
  </si>
  <si>
    <t>784E</t>
  </si>
  <si>
    <t>966E</t>
  </si>
  <si>
    <t>182T</t>
  </si>
  <si>
    <t>183Q</t>
  </si>
  <si>
    <t>187P</t>
  </si>
  <si>
    <t>580E</t>
  </si>
  <si>
    <t>948E</t>
  </si>
  <si>
    <t>949E</t>
  </si>
  <si>
    <t>979E</t>
  </si>
  <si>
    <t>292D</t>
  </si>
  <si>
    <t>183P</t>
  </si>
  <si>
    <t>190H</t>
  </si>
  <si>
    <t>342E</t>
  </si>
  <si>
    <t>186K</t>
  </si>
  <si>
    <t>897E</t>
  </si>
  <si>
    <t>189H</t>
  </si>
  <si>
    <t>262E</t>
  </si>
  <si>
    <t>685E</t>
  </si>
  <si>
    <t>863E</t>
  </si>
  <si>
    <t>182P</t>
  </si>
  <si>
    <t>649F</t>
  </si>
  <si>
    <t>967E</t>
  </si>
  <si>
    <t>188F</t>
  </si>
  <si>
    <t>881E</t>
  </si>
  <si>
    <t>161X</t>
  </si>
  <si>
    <t>183N</t>
  </si>
  <si>
    <t>957E</t>
  </si>
  <si>
    <t>2022/12</t>
  </si>
  <si>
    <t>194P</t>
  </si>
  <si>
    <t>S002</t>
  </si>
  <si>
    <t>898E</t>
  </si>
  <si>
    <t>947E</t>
  </si>
  <si>
    <t>959E</t>
  </si>
  <si>
    <t>571D</t>
  </si>
  <si>
    <t>997E</t>
  </si>
  <si>
    <t>129H</t>
  </si>
  <si>
    <t>194O</t>
  </si>
  <si>
    <t>133O</t>
  </si>
  <si>
    <t>919E</t>
  </si>
  <si>
    <t>525D</t>
  </si>
  <si>
    <t>144Y</t>
  </si>
  <si>
    <t>139S</t>
  </si>
  <si>
    <t>131H</t>
  </si>
  <si>
    <t>379E</t>
  </si>
  <si>
    <t>187N</t>
  </si>
  <si>
    <t>188T</t>
  </si>
  <si>
    <t>133L</t>
  </si>
  <si>
    <t>132J</t>
  </si>
  <si>
    <t>408E</t>
  </si>
  <si>
    <t>879E</t>
  </si>
  <si>
    <t>180X</t>
  </si>
  <si>
    <t>301E</t>
  </si>
  <si>
    <t>335E</t>
  </si>
  <si>
    <t>338E</t>
  </si>
  <si>
    <t>131J</t>
  </si>
  <si>
    <t>937E</t>
  </si>
  <si>
    <t>960E</t>
  </si>
  <si>
    <t>961E</t>
  </si>
  <si>
    <t>8864</t>
  </si>
  <si>
    <t>133M</t>
  </si>
  <si>
    <t>337E</t>
  </si>
  <si>
    <t>139Q</t>
  </si>
  <si>
    <t>550E</t>
  </si>
  <si>
    <t>665E</t>
  </si>
  <si>
    <t>973E</t>
  </si>
  <si>
    <t>987E</t>
  </si>
  <si>
    <t>995E</t>
  </si>
  <si>
    <t>161S</t>
  </si>
  <si>
    <t>139W</t>
  </si>
  <si>
    <t>461E</t>
  </si>
  <si>
    <t>2002</t>
  </si>
  <si>
    <t>186E</t>
  </si>
  <si>
    <t>154P</t>
  </si>
  <si>
    <t>139V</t>
  </si>
  <si>
    <t>721E</t>
  </si>
  <si>
    <t>955E</t>
  </si>
  <si>
    <r>
      <rPr>
        <b/>
        <sz val="8"/>
        <color rgb="FF31455E"/>
        <rFont val="Arial"/>
        <family val="2"/>
      </rPr>
      <t>Overall</t>
    </r>
    <r>
      <rPr>
        <b/>
        <sz val="8"/>
        <color rgb="FF31455E"/>
        <rFont val="Arial"/>
        <family val="2"/>
      </rPr>
      <t xml:space="preserve"> - </t>
    </r>
    <r>
      <rPr>
        <b/>
        <sz val="8"/>
        <color rgb="FF31455E"/>
        <rFont val="Arial"/>
        <family val="2"/>
      </rPr>
      <t>Summary</t>
    </r>
  </si>
  <si>
    <t>Versant Power</t>
  </si>
  <si>
    <t>FERC Form 1 Worksheet - Page 227</t>
  </si>
  <si>
    <t>For the quarter ending March 31, 2021</t>
  </si>
  <si>
    <t>FERCs</t>
  </si>
  <si>
    <t>check figure</t>
  </si>
  <si>
    <t>2021/01</t>
  </si>
  <si>
    <t>185D</t>
  </si>
  <si>
    <t>898D</t>
  </si>
  <si>
    <t>982D</t>
  </si>
  <si>
    <t>290D</t>
  </si>
  <si>
    <t>154D</t>
  </si>
  <si>
    <t>961D</t>
  </si>
  <si>
    <t>186D</t>
  </si>
  <si>
    <t>433D</t>
  </si>
  <si>
    <t>325D</t>
  </si>
  <si>
    <t>948D</t>
  </si>
  <si>
    <t>90799</t>
  </si>
  <si>
    <t>100E</t>
  </si>
  <si>
    <t>246D</t>
  </si>
  <si>
    <t>92501</t>
  </si>
  <si>
    <t>146E</t>
  </si>
  <si>
    <t>92601</t>
  </si>
  <si>
    <t>306D</t>
  </si>
  <si>
    <t>261D</t>
  </si>
  <si>
    <t>817D</t>
  </si>
  <si>
    <t>142E</t>
  </si>
  <si>
    <t>967D</t>
  </si>
  <si>
    <t>978D</t>
  </si>
  <si>
    <t>108D</t>
  </si>
  <si>
    <t>690C</t>
  </si>
  <si>
    <t>758D</t>
  </si>
  <si>
    <t>845D</t>
  </si>
  <si>
    <t>973D</t>
  </si>
  <si>
    <t>984D</t>
  </si>
  <si>
    <t>541C</t>
  </si>
  <si>
    <t>466D</t>
  </si>
  <si>
    <t>709D</t>
  </si>
  <si>
    <t>622D</t>
  </si>
  <si>
    <t>786D</t>
  </si>
  <si>
    <t>111E</t>
  </si>
  <si>
    <t>939D</t>
  </si>
  <si>
    <t>858D</t>
  </si>
  <si>
    <t>966D</t>
  </si>
  <si>
    <t>988D</t>
  </si>
  <si>
    <t>333C</t>
  </si>
  <si>
    <t>168D</t>
  </si>
  <si>
    <t>157D</t>
  </si>
  <si>
    <t>850D</t>
  </si>
  <si>
    <t>6402</t>
  </si>
  <si>
    <t>991D</t>
  </si>
  <si>
    <t>962D</t>
  </si>
  <si>
    <t>311D</t>
  </si>
  <si>
    <t>543D</t>
  </si>
  <si>
    <t>752D</t>
  </si>
  <si>
    <t>770D</t>
  </si>
  <si>
    <t>344D</t>
  </si>
  <si>
    <t>130E</t>
  </si>
  <si>
    <t>114D</t>
  </si>
  <si>
    <t>805D</t>
  </si>
  <si>
    <t>943D</t>
  </si>
  <si>
    <t>465D</t>
  </si>
  <si>
    <t>694D</t>
  </si>
  <si>
    <t>895D</t>
  </si>
  <si>
    <t>135E</t>
  </si>
  <si>
    <t>325C</t>
  </si>
  <si>
    <t>194D</t>
  </si>
  <si>
    <t>994D</t>
  </si>
  <si>
    <t>660D</t>
  </si>
  <si>
    <t>797D</t>
  </si>
  <si>
    <t>846D</t>
  </si>
  <si>
    <t>872D</t>
  </si>
  <si>
    <t>540D</t>
  </si>
  <si>
    <t>303D</t>
  </si>
  <si>
    <t>161D</t>
  </si>
  <si>
    <t>608D</t>
  </si>
  <si>
    <t>978C</t>
  </si>
  <si>
    <t>783D</t>
  </si>
  <si>
    <t>853D</t>
  </si>
  <si>
    <t>965D</t>
  </si>
  <si>
    <t>970D</t>
  </si>
  <si>
    <t>250D</t>
  </si>
  <si>
    <t>466B</t>
  </si>
  <si>
    <t>402D</t>
  </si>
  <si>
    <t>468D</t>
  </si>
  <si>
    <t>868D</t>
  </si>
  <si>
    <t>161E</t>
  </si>
  <si>
    <t>684D</t>
  </si>
  <si>
    <t>651C</t>
  </si>
  <si>
    <t>880D</t>
  </si>
  <si>
    <t>981D</t>
  </si>
  <si>
    <t>746D</t>
  </si>
  <si>
    <t>478D</t>
  </si>
  <si>
    <t>399D</t>
  </si>
  <si>
    <t>684C</t>
  </si>
  <si>
    <t>681D</t>
  </si>
  <si>
    <t>849D</t>
  </si>
  <si>
    <t>979D</t>
  </si>
  <si>
    <t>910A</t>
  </si>
  <si>
    <t>4672</t>
  </si>
  <si>
    <t>158D</t>
  </si>
  <si>
    <t>503D</t>
  </si>
  <si>
    <t>879D</t>
  </si>
  <si>
    <t>579D</t>
  </si>
  <si>
    <t>713D</t>
  </si>
  <si>
    <t>963D</t>
  </si>
  <si>
    <t>977D</t>
  </si>
  <si>
    <t>983D</t>
  </si>
  <si>
    <t>928D</t>
  </si>
  <si>
    <t>938D</t>
  </si>
  <si>
    <t>2021/02</t>
  </si>
  <si>
    <t>220E</t>
  </si>
  <si>
    <t>839D</t>
  </si>
  <si>
    <t>944D</t>
  </si>
  <si>
    <t>117E</t>
  </si>
  <si>
    <t>899D</t>
  </si>
  <si>
    <t>121E</t>
  </si>
  <si>
    <t>212E</t>
  </si>
  <si>
    <t>668D</t>
  </si>
  <si>
    <t>951D</t>
  </si>
  <si>
    <t>742D</t>
  </si>
  <si>
    <t>857D</t>
  </si>
  <si>
    <t>119E</t>
  </si>
  <si>
    <t>723D</t>
  </si>
  <si>
    <t>122E</t>
  </si>
  <si>
    <t>909C</t>
  </si>
  <si>
    <t>798D</t>
  </si>
  <si>
    <t>350D</t>
  </si>
  <si>
    <t>374D</t>
  </si>
  <si>
    <t>983C</t>
  </si>
  <si>
    <t>116E</t>
  </si>
  <si>
    <t>118E</t>
  </si>
  <si>
    <t>124D</t>
  </si>
  <si>
    <t>4657</t>
  </si>
  <si>
    <t>123E</t>
  </si>
  <si>
    <t>373D</t>
  </si>
  <si>
    <t>5066</t>
  </si>
  <si>
    <t>159D</t>
  </si>
  <si>
    <t>472D</t>
  </si>
  <si>
    <t>688D</t>
  </si>
  <si>
    <t>629D</t>
  </si>
  <si>
    <t>897D</t>
  </si>
  <si>
    <t>2021/03</t>
  </si>
  <si>
    <t>168E</t>
  </si>
  <si>
    <t>771D</t>
  </si>
  <si>
    <t>900D</t>
  </si>
  <si>
    <t>781D</t>
  </si>
  <si>
    <t>248E</t>
  </si>
  <si>
    <t>187D</t>
  </si>
  <si>
    <t>968D</t>
  </si>
  <si>
    <t>987D</t>
  </si>
  <si>
    <t>219E</t>
  </si>
  <si>
    <t>949D</t>
  </si>
  <si>
    <t>244E</t>
  </si>
  <si>
    <t>958D</t>
  </si>
  <si>
    <t>908C</t>
  </si>
  <si>
    <t>209E</t>
  </si>
  <si>
    <t>492D</t>
  </si>
  <si>
    <t>330C</t>
  </si>
  <si>
    <t>436A</t>
  </si>
  <si>
    <t>732D</t>
  </si>
  <si>
    <t>841D</t>
  </si>
  <si>
    <t>630D</t>
  </si>
  <si>
    <t>775D</t>
  </si>
  <si>
    <t>424D</t>
  </si>
  <si>
    <t>580D</t>
  </si>
  <si>
    <t>722D</t>
  </si>
  <si>
    <t>231E</t>
  </si>
  <si>
    <t>638D</t>
  </si>
  <si>
    <t>986D</t>
  </si>
  <si>
    <t>429C</t>
  </si>
  <si>
    <t>749D</t>
  </si>
  <si>
    <t>507D</t>
  </si>
  <si>
    <t>2021/04</t>
  </si>
  <si>
    <t>125D</t>
  </si>
  <si>
    <t>313E</t>
  </si>
  <si>
    <t>971D</t>
  </si>
  <si>
    <t>171E</t>
  </si>
  <si>
    <t>252E</t>
  </si>
  <si>
    <t>701C</t>
  </si>
  <si>
    <t>178E</t>
  </si>
  <si>
    <t>270C</t>
  </si>
  <si>
    <t>176E</t>
  </si>
  <si>
    <t>312E</t>
  </si>
  <si>
    <t>513D</t>
  </si>
  <si>
    <t>553D</t>
  </si>
  <si>
    <t>217D</t>
  </si>
  <si>
    <t>210E</t>
  </si>
  <si>
    <t>240E</t>
  </si>
  <si>
    <t>835D</t>
  </si>
  <si>
    <t>229E</t>
  </si>
  <si>
    <t>904D</t>
  </si>
  <si>
    <t>251E</t>
  </si>
  <si>
    <t>539C</t>
  </si>
  <si>
    <t>731D</t>
  </si>
  <si>
    <t>166E</t>
  </si>
  <si>
    <t>638C</t>
  </si>
  <si>
    <t>862D</t>
  </si>
  <si>
    <t>147E</t>
  </si>
  <si>
    <t>120D</t>
  </si>
  <si>
    <t>619D</t>
  </si>
  <si>
    <t>167E</t>
  </si>
  <si>
    <t>371D</t>
  </si>
  <si>
    <t>784D</t>
  </si>
  <si>
    <t>586B</t>
  </si>
  <si>
    <t>2021/05</t>
  </si>
  <si>
    <t>933D</t>
  </si>
  <si>
    <t>221E</t>
  </si>
  <si>
    <t>232E</t>
  </si>
  <si>
    <t>350C</t>
  </si>
  <si>
    <t>4641</t>
  </si>
  <si>
    <t>854D</t>
  </si>
  <si>
    <t>950D</t>
  </si>
  <si>
    <t>635D</t>
  </si>
  <si>
    <t>155E</t>
  </si>
  <si>
    <t>412D</t>
  </si>
  <si>
    <t>806D</t>
  </si>
  <si>
    <t>940D</t>
  </si>
  <si>
    <t>203E</t>
  </si>
  <si>
    <t>270E</t>
  </si>
  <si>
    <t>625D</t>
  </si>
  <si>
    <t>679D</t>
  </si>
  <si>
    <t>300E</t>
  </si>
  <si>
    <t>258E</t>
  </si>
  <si>
    <t>318E</t>
  </si>
  <si>
    <t>269E</t>
  </si>
  <si>
    <t>310E</t>
  </si>
  <si>
    <t>747D</t>
  </si>
  <si>
    <t>257E</t>
  </si>
  <si>
    <t>128D</t>
  </si>
  <si>
    <t>326E</t>
  </si>
  <si>
    <t>177E</t>
  </si>
  <si>
    <t>182E</t>
  </si>
  <si>
    <t>993D</t>
  </si>
  <si>
    <t>946D</t>
  </si>
  <si>
    <t>980D</t>
  </si>
  <si>
    <t>934D</t>
  </si>
  <si>
    <t>2021/06</t>
  </si>
  <si>
    <t>871D</t>
  </si>
  <si>
    <t>2146</t>
  </si>
  <si>
    <t>842D</t>
  </si>
  <si>
    <t>401E</t>
  </si>
  <si>
    <t>631C</t>
  </si>
  <si>
    <t>264E</t>
  </si>
  <si>
    <t>267E</t>
  </si>
  <si>
    <t>291E</t>
  </si>
  <si>
    <t>158E</t>
  </si>
  <si>
    <t>281E</t>
  </si>
  <si>
    <t>358E</t>
  </si>
  <si>
    <t>927D</t>
  </si>
  <si>
    <t>153E</t>
  </si>
  <si>
    <t>150E</t>
  </si>
  <si>
    <t>261E</t>
  </si>
  <si>
    <t>268E</t>
  </si>
  <si>
    <t>4635</t>
  </si>
  <si>
    <t>123D</t>
  </si>
  <si>
    <t>159E</t>
  </si>
  <si>
    <t>992D</t>
  </si>
  <si>
    <t>348E</t>
  </si>
  <si>
    <t>626D</t>
  </si>
  <si>
    <t>2230</t>
  </si>
  <si>
    <t>187E</t>
  </si>
  <si>
    <t>913D</t>
  </si>
  <si>
    <t>309E</t>
  </si>
  <si>
    <t>323E</t>
  </si>
  <si>
    <t>149E</t>
  </si>
  <si>
    <t>628D</t>
  </si>
  <si>
    <t>165E</t>
  </si>
  <si>
    <t>985D</t>
  </si>
  <si>
    <t>189E</t>
  </si>
  <si>
    <t>152E</t>
  </si>
  <si>
    <t>254E</t>
  </si>
  <si>
    <t>166D</t>
  </si>
  <si>
    <t>725D</t>
  </si>
  <si>
    <t>649D</t>
  </si>
  <si>
    <t>157E</t>
  </si>
  <si>
    <t>138E</t>
  </si>
  <si>
    <t>2021/07</t>
  </si>
  <si>
    <t>290E</t>
  </si>
  <si>
    <t>308E</t>
  </si>
  <si>
    <t>398D</t>
  </si>
  <si>
    <t>627D</t>
  </si>
  <si>
    <t>253E</t>
  </si>
  <si>
    <t>803D</t>
  </si>
  <si>
    <t>373E</t>
  </si>
  <si>
    <t>237E</t>
  </si>
  <si>
    <t>396E</t>
  </si>
  <si>
    <t>414E</t>
  </si>
  <si>
    <t>330E</t>
  </si>
  <si>
    <t>409E</t>
  </si>
  <si>
    <t>263E</t>
  </si>
  <si>
    <t>104E</t>
  </si>
  <si>
    <t>935D</t>
  </si>
  <si>
    <t>320E</t>
  </si>
  <si>
    <t>837D</t>
  </si>
  <si>
    <t>236E</t>
  </si>
  <si>
    <t>929D</t>
  </si>
  <si>
    <t>682D</t>
  </si>
  <si>
    <t>641D</t>
  </si>
  <si>
    <t>242E</t>
  </si>
  <si>
    <t>762D</t>
  </si>
  <si>
    <t>332E</t>
  </si>
  <si>
    <t>2021/08</t>
  </si>
  <si>
    <t>359E</t>
  </si>
  <si>
    <t>925D</t>
  </si>
  <si>
    <t>183E</t>
  </si>
  <si>
    <t>467D</t>
  </si>
  <si>
    <t>915D</t>
  </si>
  <si>
    <t>274E</t>
  </si>
  <si>
    <t>260E</t>
  </si>
  <si>
    <t>438E</t>
  </si>
  <si>
    <t>429E</t>
  </si>
  <si>
    <t>814D</t>
  </si>
  <si>
    <t>430E</t>
  </si>
  <si>
    <t>222E</t>
  </si>
  <si>
    <t>4600</t>
  </si>
  <si>
    <t>4640</t>
  </si>
  <si>
    <t>941D</t>
  </si>
  <si>
    <t>597E</t>
  </si>
  <si>
    <t>427E</t>
  </si>
  <si>
    <t>942D</t>
  </si>
  <si>
    <t>813D</t>
  </si>
  <si>
    <t>423E</t>
  </si>
  <si>
    <t>577E</t>
  </si>
  <si>
    <t>334E</t>
  </si>
  <si>
    <t>446E</t>
  </si>
  <si>
    <t>165D</t>
  </si>
  <si>
    <t>173E</t>
  </si>
  <si>
    <t>233E</t>
  </si>
  <si>
    <t>419E</t>
  </si>
  <si>
    <t>256E</t>
  </si>
  <si>
    <t>452E</t>
  </si>
  <si>
    <t>309D</t>
  </si>
  <si>
    <t>824D</t>
  </si>
  <si>
    <t>143D</t>
  </si>
  <si>
    <t>2021/09</t>
  </si>
  <si>
    <t>867D</t>
  </si>
  <si>
    <t>772D</t>
  </si>
  <si>
    <t>303E</t>
  </si>
  <si>
    <t>931D</t>
  </si>
  <si>
    <t>689D</t>
  </si>
  <si>
    <t>524E</t>
  </si>
  <si>
    <t>311E</t>
  </si>
  <si>
    <t>914D</t>
  </si>
  <si>
    <t>398C</t>
  </si>
  <si>
    <t>464E</t>
  </si>
  <si>
    <t>151E</t>
  </si>
  <si>
    <t>587E</t>
  </si>
  <si>
    <t>436E</t>
  </si>
  <si>
    <t>420E</t>
  </si>
  <si>
    <t>773D</t>
  </si>
  <si>
    <t>876D</t>
  </si>
  <si>
    <t>284E</t>
  </si>
  <si>
    <t>156E</t>
  </si>
  <si>
    <t>250E</t>
  </si>
  <si>
    <t>280E</t>
  </si>
  <si>
    <t>766D</t>
  </si>
  <si>
    <t>455E</t>
  </si>
  <si>
    <t>2021/10</t>
  </si>
  <si>
    <t>2134</t>
  </si>
  <si>
    <t>283E</t>
  </si>
  <si>
    <t>636D</t>
  </si>
  <si>
    <t>591E</t>
  </si>
  <si>
    <t>570E</t>
  </si>
  <si>
    <t>435E</t>
  </si>
  <si>
    <t>411E</t>
  </si>
  <si>
    <t>439E</t>
  </si>
  <si>
    <t>195E</t>
  </si>
  <si>
    <t>522E</t>
  </si>
  <si>
    <t>215E</t>
  </si>
  <si>
    <t>916D</t>
  </si>
  <si>
    <t>270D</t>
  </si>
  <si>
    <t>319E</t>
  </si>
  <si>
    <t>576E</t>
  </si>
  <si>
    <t>457E</t>
  </si>
  <si>
    <t>586E</t>
  </si>
  <si>
    <t>249E</t>
  </si>
  <si>
    <t>214E</t>
  </si>
  <si>
    <t>229D</t>
  </si>
  <si>
    <t>578E</t>
  </si>
  <si>
    <t>997D</t>
  </si>
  <si>
    <t>283D</t>
  </si>
  <si>
    <t>633D</t>
  </si>
  <si>
    <t>571E</t>
  </si>
  <si>
    <t>4644</t>
  </si>
  <si>
    <t>424E</t>
  </si>
  <si>
    <t>145D</t>
  </si>
  <si>
    <t>632D</t>
  </si>
  <si>
    <t>584E</t>
  </si>
  <si>
    <t>460E</t>
  </si>
  <si>
    <t>453E</t>
  </si>
  <si>
    <t>417E</t>
  </si>
  <si>
    <t>444E</t>
  </si>
  <si>
    <t>406E</t>
  </si>
  <si>
    <t>447E</t>
  </si>
  <si>
    <t>468E</t>
  </si>
  <si>
    <t>2021/11</t>
  </si>
  <si>
    <t>469E</t>
  </si>
  <si>
    <t>189D</t>
  </si>
  <si>
    <t>520E</t>
  </si>
  <si>
    <t>616E</t>
  </si>
  <si>
    <t>525E</t>
  </si>
  <si>
    <t>294E</t>
  </si>
  <si>
    <t>639E</t>
  </si>
  <si>
    <t>359C</t>
  </si>
  <si>
    <t>812D</t>
  </si>
  <si>
    <t>354E</t>
  </si>
  <si>
    <t>523E</t>
  </si>
  <si>
    <t>657D</t>
  </si>
  <si>
    <t>2021/12</t>
  </si>
  <si>
    <t>614E</t>
  </si>
  <si>
    <t>172E</t>
  </si>
  <si>
    <t>648E</t>
  </si>
  <si>
    <t>434E</t>
  </si>
  <si>
    <t>660E</t>
  </si>
  <si>
    <t>282E</t>
  </si>
  <si>
    <t>2166</t>
  </si>
  <si>
    <t>2171</t>
  </si>
  <si>
    <t>976D</t>
  </si>
  <si>
    <t>389E</t>
  </si>
  <si>
    <t>502E</t>
  </si>
  <si>
    <t>306E</t>
  </si>
  <si>
    <t>239D</t>
  </si>
  <si>
    <t>Overall -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</si>
</sst>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yy;@"/>
    <numFmt numFmtId="165" formatCode="_(* #,##0_);_(* \(#,##0\);_(* &quot;-&quot;??_);_(@_)"/>
    <numFmt numFmtId="166" formatCode="0.000%"/>
    <numFmt numFmtId="167" formatCode="#,##0.########"/>
    <numFmt numFmtId="168" formatCode="* #,##0;* \(#,##0\);* &quot;-&quot;;_(@_)"/>
    <numFmt numFmtId="169" formatCode="###0;&quot;-&quot;###0;###0;_(@_)"/>
  </numFmts>
  <fonts count="18">
    <font>
      <sz val="11"/>
      <color theme="1"/>
      <name val="Calibri"/>
      <family val="2"/>
      <scheme val="minor"/>
    </font>
    <font>
      <sz val="11"/>
      <color theme="1"/>
      <name val="Calibri"/>
      <family val="2"/>
      <scheme val="minor"/>
    </font>
    <font>
      <sz val="10"/>
      <name val="Arial"/>
      <family val="2"/>
    </font>
    <font>
      <sz val="10"/>
      <name val="Calibri"/>
      <family val="2"/>
      <scheme val="minor"/>
    </font>
    <font>
      <sz val="12"/>
      <name val="Arial"/>
      <family val="2"/>
    </font>
    <font>
      <b/>
      <sz val="10"/>
      <name val="Calibri"/>
      <family val="2"/>
      <scheme val="minor"/>
    </font>
    <font>
      <b/>
      <sz val="8"/>
      <name val="Calibri"/>
      <family val="2"/>
      <scheme val="minor"/>
    </font>
    <font>
      <sz val="8"/>
      <name val="Calibri"/>
      <family val="2"/>
      <scheme val="minor"/>
    </font>
    <font>
      <b/>
      <sz val="8"/>
      <color rgb="FF31455E"/>
      <name val="Arial"/>
      <family val="2"/>
    </font>
    <font>
      <sz val="8"/>
      <color rgb="FF454545"/>
      <name val="Arial"/>
      <family val="2"/>
    </font>
    <font>
      <sz val="10"/>
      <color theme="1"/>
      <name val="Tahoma"/>
      <family val="2"/>
    </font>
    <font>
      <b/>
      <sz val="10"/>
      <color theme="1"/>
      <name val="Tahoma"/>
      <family val="2"/>
    </font>
    <font>
      <sz val="8"/>
      <color rgb="FF333333"/>
      <name val="Arial"/>
      <family val="2"/>
    </font>
    <font>
      <sz val="10"/>
      <color indexed="8"/>
      <name val="Tahoma"/>
      <family val="2"/>
    </font>
    <font>
      <b/>
      <sz val="8"/>
      <color indexed="63"/>
      <name val="Arial"/>
      <family val="2"/>
    </font>
    <font>
      <sz val="8"/>
      <color indexed="63"/>
      <name val="Arial"/>
      <family val="2"/>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rgb="FFBDDAF3"/>
      </patternFill>
    </fill>
    <fill>
      <patternFill patternType="solid">
        <fgColor rgb="FFE7E5E5"/>
      </patternFill>
    </fill>
    <fill>
      <patternFill patternType="solid">
        <fgColor rgb="FFBDDAF3"/>
        <bgColor indexed="64"/>
      </patternFill>
    </fill>
    <fill>
      <patternFill patternType="solid">
        <fgColor rgb="FFE7E5E5"/>
        <bgColor indexed="64"/>
      </patternFill>
    </fill>
    <fill>
      <patternFill patternType="solid">
        <fgColor rgb="FFFFF7C3"/>
        <bgColor indexed="64"/>
      </patternFill>
    </fill>
  </fills>
  <borders count="18">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style="medium">
        <color rgb="FFCCCCCC"/>
      </right>
      <top/>
      <bottom style="medium">
        <color rgb="FFCCCCCC"/>
      </bottom>
      <diagonal/>
    </border>
    <border>
      <left/>
      <right/>
      <top/>
      <bottom style="medium">
        <color rgb="FFCCCCCC"/>
      </bottom>
      <diagonal/>
    </border>
    <border>
      <left style="medium">
        <color rgb="FFCCCCCC"/>
      </left>
      <right/>
      <top/>
      <bottom style="medium">
        <color rgb="FFCCCCCC"/>
      </bottom>
      <diagonal/>
    </border>
    <border>
      <left style="medium">
        <color rgb="FFCCCCCC"/>
      </left>
      <right style="medium">
        <color rgb="FFCCCCCC"/>
      </right>
      <top/>
      <bottom style="medium">
        <color rgb="FFCCCCCC"/>
      </bottom>
      <diagonal/>
    </border>
    <border>
      <left style="medium">
        <color rgb="FFE2E2E2"/>
      </left>
      <right style="medium">
        <color rgb="FFE2E2E2"/>
      </right>
      <top/>
      <bottom style="medium">
        <color rgb="FFE2E2E2"/>
      </bottom>
      <diagonal/>
    </border>
    <border>
      <left style="medium">
        <color rgb="FFE2E2E2"/>
      </left>
      <right style="medium">
        <color rgb="FFE2E2E2"/>
      </right>
      <top style="medium">
        <color rgb="FFE2E2E2"/>
      </top>
      <bottom style="medium">
        <color rgb="FFE2E2E2"/>
      </bottom>
      <diagonal/>
    </border>
    <border>
      <left style="medium">
        <color rgb="FFC0C0C0"/>
      </left>
      <right style="medium">
        <color rgb="FFC0C0C0"/>
      </right>
      <top style="medium">
        <color rgb="FFC0C0C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8">
    <xf numFmtId="0" fontId="0" fillId="0" borderId="0"/>
    <xf numFmtId="9" fontId="1" fillId="0" borderId="0" applyFont="0" applyFill="0" applyBorder="0" applyAlignment="0" applyProtection="0"/>
    <xf numFmtId="164" fontId="2" fillId="0" borderId="0"/>
    <xf numFmtId="43" fontId="2" fillId="0" borderId="0" applyFont="0" applyFill="0" applyBorder="0" applyAlignment="0" applyProtection="0"/>
    <xf numFmtId="43" fontId="4" fillId="0" borderId="0" applyFont="0" applyFill="0" applyBorder="0" applyAlignment="0" applyProtection="0"/>
    <xf numFmtId="9" fontId="2" fillId="0" borderId="0" applyFont="0" applyFill="0" applyBorder="0" applyAlignment="0" applyProtection="0"/>
    <xf numFmtId="0" fontId="2" fillId="0" borderId="0"/>
    <xf numFmtId="0" fontId="10" fillId="0" borderId="0"/>
  </cellStyleXfs>
  <cellXfs count="96">
    <xf numFmtId="0" fontId="0" fillId="0" borderId="0" xfId="0"/>
    <xf numFmtId="164" fontId="3" fillId="0" borderId="0" xfId="2" applyFont="1"/>
    <xf numFmtId="165" fontId="3" fillId="0" borderId="1" xfId="3" applyNumberFormat="1" applyFont="1" applyBorder="1"/>
    <xf numFmtId="165" fontId="3" fillId="0" borderId="0" xfId="3" applyNumberFormat="1" applyFont="1"/>
    <xf numFmtId="165" fontId="3" fillId="0" borderId="0" xfId="4" applyNumberFormat="1" applyFont="1"/>
    <xf numFmtId="164" fontId="5" fillId="0" borderId="0" xfId="2" applyFont="1"/>
    <xf numFmtId="43" fontId="3" fillId="0" borderId="0" xfId="2" applyNumberFormat="1" applyFont="1"/>
    <xf numFmtId="10" fontId="3" fillId="0" borderId="0" xfId="5" applyNumberFormat="1" applyFont="1"/>
    <xf numFmtId="165" fontId="6" fillId="0" borderId="0" xfId="3" applyNumberFormat="1" applyFont="1"/>
    <xf numFmtId="166" fontId="3" fillId="0" borderId="2" xfId="5" applyNumberFormat="1" applyFont="1" applyBorder="1"/>
    <xf numFmtId="165" fontId="3" fillId="0" borderId="2" xfId="4" applyNumberFormat="1" applyFont="1" applyBorder="1"/>
    <xf numFmtId="165" fontId="3" fillId="0" borderId="2" xfId="3" applyNumberFormat="1" applyFont="1" applyBorder="1"/>
    <xf numFmtId="166" fontId="3" fillId="0" borderId="0" xfId="5" applyNumberFormat="1" applyFont="1"/>
    <xf numFmtId="164" fontId="3" fillId="0" borderId="0" xfId="2" applyFont="1" applyAlignment="1">
      <alignment horizontal="center"/>
    </xf>
    <xf numFmtId="164" fontId="7" fillId="0" borderId="0" xfId="2" quotePrefix="1" applyFont="1"/>
    <xf numFmtId="165" fontId="3" fillId="0" borderId="0" xfId="3" applyNumberFormat="1" applyFont="1" applyAlignment="1">
      <alignment horizontal="center"/>
    </xf>
    <xf numFmtId="165" fontId="5" fillId="0" borderId="0" xfId="3" applyNumberFormat="1" applyFont="1" applyFill="1"/>
    <xf numFmtId="165" fontId="7" fillId="0" borderId="0" xfId="3" quotePrefix="1" applyNumberFormat="1" applyFont="1" applyFill="1"/>
    <xf numFmtId="165" fontId="3" fillId="0" borderId="0" xfId="4" applyNumberFormat="1" applyFont="1" applyFill="1"/>
    <xf numFmtId="164" fontId="3" fillId="0" borderId="0" xfId="2" quotePrefix="1" applyFont="1" applyAlignment="1">
      <alignment horizontal="center"/>
    </xf>
    <xf numFmtId="165" fontId="3" fillId="0" borderId="0" xfId="3" applyNumberFormat="1" applyFont="1" applyFill="1"/>
    <xf numFmtId="165" fontId="7" fillId="0" borderId="0" xfId="3" applyNumberFormat="1" applyFont="1" applyFill="1"/>
    <xf numFmtId="164" fontId="7" fillId="0" borderId="0" xfId="2" applyFont="1"/>
    <xf numFmtId="165" fontId="7" fillId="0" borderId="0" xfId="3" quotePrefix="1" applyNumberFormat="1" applyFont="1" applyFill="1" applyAlignment="1">
      <alignment horizontal="left"/>
    </xf>
    <xf numFmtId="164" fontId="7" fillId="0" borderId="0" xfId="2" quotePrefix="1" applyFont="1" applyAlignment="1">
      <alignment horizontal="left"/>
    </xf>
    <xf numFmtId="164" fontId="3" fillId="0" borderId="3" xfId="2" applyFont="1" applyBorder="1" applyAlignment="1">
      <alignment horizontal="center"/>
    </xf>
    <xf numFmtId="166" fontId="7" fillId="0" borderId="0" xfId="2" applyNumberFormat="1" applyFont="1" applyAlignment="1">
      <alignment horizontal="center"/>
    </xf>
    <xf numFmtId="0" fontId="2" fillId="0" borderId="0" xfId="6"/>
    <xf numFmtId="4" fontId="8" fillId="2" borderId="7" xfId="0" applyNumberFormat="1" applyFont="1" applyFill="1" applyBorder="1" applyAlignment="1">
      <alignment horizontal="right" vertical="top"/>
    </xf>
    <xf numFmtId="0" fontId="8" fillId="2" borderId="7" xfId="0" applyFont="1" applyFill="1" applyBorder="1" applyAlignment="1">
      <alignment horizontal="left" vertical="top"/>
    </xf>
    <xf numFmtId="0" fontId="9" fillId="0" borderId="8" xfId="0" applyFont="1" applyBorder="1" applyAlignment="1">
      <alignment horizontal="left" vertical="top"/>
    </xf>
    <xf numFmtId="4" fontId="9" fillId="0" borderId="8" xfId="0" applyNumberFormat="1" applyFont="1" applyBorder="1" applyAlignment="1">
      <alignment horizontal="right" vertical="top"/>
    </xf>
    <xf numFmtId="0" fontId="0" fillId="0" borderId="8" xfId="0" applyBorder="1"/>
    <xf numFmtId="0" fontId="10" fillId="0" borderId="0" xfId="7"/>
    <xf numFmtId="0" fontId="11" fillId="0" borderId="0" xfId="7" applyFont="1"/>
    <xf numFmtId="167" fontId="11" fillId="0" borderId="0" xfId="7" applyNumberFormat="1" applyFont="1"/>
    <xf numFmtId="165" fontId="0" fillId="0" borderId="0" xfId="0" applyNumberFormat="1"/>
    <xf numFmtId="0" fontId="0" fillId="0" borderId="0" xfId="0" applyAlignment="1">
      <alignment horizontal="left"/>
    </xf>
    <xf numFmtId="0" fontId="0" fillId="0" borderId="0" xfId="0" applyAlignment="1">
      <alignment horizontal="left" indent="1"/>
    </xf>
    <xf numFmtId="165" fontId="2" fillId="0" borderId="0" xfId="6" applyNumberFormat="1"/>
    <xf numFmtId="165" fontId="0" fillId="0" borderId="0" xfId="0" applyNumberFormat="1" applyAlignment="1">
      <alignment horizontal="left"/>
    </xf>
    <xf numFmtId="0" fontId="0" fillId="0" borderId="0" xfId="0" pivotButton="1"/>
    <xf numFmtId="0" fontId="9" fillId="0" borderId="9" xfId="0" applyFont="1" applyBorder="1" applyAlignment="1">
      <alignment horizontal="left" vertical="top"/>
    </xf>
    <xf numFmtId="4" fontId="9" fillId="0" borderId="9" xfId="0" applyNumberFormat="1" applyFont="1" applyBorder="1" applyAlignment="1">
      <alignment horizontal="right" vertical="top"/>
    </xf>
    <xf numFmtId="0" fontId="0" fillId="0" borderId="9" xfId="0" applyBorder="1"/>
    <xf numFmtId="0" fontId="12" fillId="3" borderId="10" xfId="0" applyFont="1" applyFill="1" applyBorder="1" applyAlignment="1">
      <alignment horizontal="center" vertical="top"/>
    </xf>
    <xf numFmtId="164" fontId="2" fillId="0" borderId="0" xfId="2"/>
    <xf numFmtId="9" fontId="3" fillId="0" borderId="0" xfId="1" applyFont="1" applyAlignment="1">
      <alignment horizontal="center"/>
    </xf>
    <xf numFmtId="9" fontId="3" fillId="0" borderId="0" xfId="1" applyFont="1"/>
    <xf numFmtId="10" fontId="3" fillId="0" borderId="0" xfId="2" applyNumberFormat="1" applyFont="1"/>
    <xf numFmtId="10" fontId="3" fillId="0" borderId="2" xfId="5" applyNumberFormat="1" applyFont="1" applyBorder="1"/>
    <xf numFmtId="10" fontId="7" fillId="0" borderId="0" xfId="2" applyNumberFormat="1" applyFont="1" applyAlignment="1">
      <alignment horizontal="center"/>
    </xf>
    <xf numFmtId="0" fontId="13" fillId="0" borderId="0" xfId="0" applyFont="1"/>
    <xf numFmtId="4" fontId="14" fillId="4" borderId="7" xfId="0" applyNumberFormat="1" applyFont="1" applyFill="1" applyBorder="1" applyAlignment="1">
      <alignment horizontal="right" vertical="top"/>
    </xf>
    <xf numFmtId="0" fontId="14" fillId="4" borderId="7" xfId="0" applyFont="1" applyFill="1" applyBorder="1" applyAlignment="1">
      <alignment horizontal="left" vertical="top"/>
    </xf>
    <xf numFmtId="0" fontId="15" fillId="0" borderId="8" xfId="0" applyFont="1" applyBorder="1" applyAlignment="1">
      <alignment horizontal="left" vertical="top"/>
    </xf>
    <xf numFmtId="4" fontId="15" fillId="0" borderId="8" xfId="0" applyNumberFormat="1" applyFont="1" applyBorder="1" applyAlignment="1">
      <alignment horizontal="right" vertical="top"/>
    </xf>
    <xf numFmtId="0" fontId="13" fillId="0" borderId="8" xfId="0" applyFont="1" applyBorder="1"/>
    <xf numFmtId="0" fontId="15" fillId="0" borderId="9" xfId="0" applyFont="1" applyBorder="1" applyAlignment="1">
      <alignment horizontal="left" vertical="top"/>
    </xf>
    <xf numFmtId="4" fontId="15" fillId="0" borderId="9" xfId="0" applyNumberFormat="1" applyFont="1" applyBorder="1" applyAlignment="1">
      <alignment horizontal="right" vertical="top"/>
    </xf>
    <xf numFmtId="0" fontId="13" fillId="0" borderId="9" xfId="0" applyFont="1" applyBorder="1"/>
    <xf numFmtId="0" fontId="15" fillId="5" borderId="10" xfId="0" applyFont="1" applyFill="1" applyBorder="1" applyAlignment="1">
      <alignment horizontal="center" vertical="top"/>
    </xf>
    <xf numFmtId="0" fontId="16" fillId="0" borderId="0" xfId="6" applyFont="1"/>
    <xf numFmtId="0" fontId="16" fillId="0" borderId="11" xfId="6" applyFont="1" applyBorder="1" applyAlignment="1">
      <alignment wrapText="1"/>
    </xf>
    <xf numFmtId="0" fontId="16" fillId="0" borderId="13" xfId="6" applyFont="1" applyBorder="1" applyAlignment="1">
      <alignment wrapText="1"/>
    </xf>
    <xf numFmtId="0" fontId="16" fillId="0" borderId="14" xfId="6" applyFont="1" applyBorder="1" applyAlignment="1">
      <alignment wrapText="1"/>
    </xf>
    <xf numFmtId="0" fontId="17" fillId="0" borderId="14" xfId="6" applyFont="1" applyBorder="1" applyAlignment="1">
      <alignment horizontal="left" vertical="top" wrapText="1"/>
    </xf>
    <xf numFmtId="169" fontId="17" fillId="0" borderId="14" xfId="6" applyNumberFormat="1" applyFont="1" applyBorder="1" applyAlignment="1">
      <alignment horizontal="right" vertical="top" wrapText="1"/>
    </xf>
    <xf numFmtId="168" fontId="17" fillId="6" borderId="14" xfId="6" applyNumberFormat="1" applyFont="1" applyFill="1" applyBorder="1" applyAlignment="1">
      <alignment vertical="top" wrapText="1"/>
    </xf>
    <xf numFmtId="169" fontId="17" fillId="0" borderId="14" xfId="6" applyNumberFormat="1" applyFont="1" applyBorder="1" applyAlignment="1">
      <alignment horizontal="right" vertical="center" wrapText="1"/>
    </xf>
    <xf numFmtId="168" fontId="17" fillId="0" borderId="14" xfId="6" applyNumberFormat="1" applyFont="1" applyBorder="1" applyAlignment="1">
      <alignment vertical="top" wrapText="1"/>
    </xf>
    <xf numFmtId="164" fontId="16" fillId="0" borderId="15" xfId="2" applyFont="1" applyBorder="1"/>
    <xf numFmtId="0" fontId="17" fillId="0" borderId="14" xfId="6" applyFont="1" applyBorder="1" applyAlignment="1">
      <alignment horizontal="right" vertical="top" wrapText="1"/>
    </xf>
    <xf numFmtId="0" fontId="17" fillId="0" borderId="14" xfId="6" applyFont="1" applyBorder="1" applyAlignment="1">
      <alignment horizontal="center" vertical="top" wrapText="1"/>
    </xf>
    <xf numFmtId="0" fontId="17" fillId="0" borderId="13" xfId="6" applyFont="1" applyBorder="1" applyAlignment="1">
      <alignment horizontal="center" vertical="center" wrapText="1"/>
    </xf>
    <xf numFmtId="15" fontId="17" fillId="0" borderId="14" xfId="6" quotePrefix="1" applyNumberFormat="1" applyFont="1" applyBorder="1" applyAlignment="1">
      <alignment horizontal="center" vertical="top" wrapText="1"/>
    </xf>
    <xf numFmtId="0" fontId="16" fillId="0" borderId="0" xfId="6" applyFont="1" applyAlignment="1">
      <alignment horizontal="right"/>
    </xf>
    <xf numFmtId="43" fontId="16" fillId="0" borderId="11" xfId="6" applyNumberFormat="1" applyFont="1" applyBorder="1" applyAlignment="1">
      <alignment wrapText="1"/>
    </xf>
    <xf numFmtId="43" fontId="16" fillId="0" borderId="0" xfId="6" applyNumberFormat="1" applyFont="1"/>
    <xf numFmtId="43" fontId="16" fillId="0" borderId="0" xfId="3" applyFont="1"/>
    <xf numFmtId="165" fontId="17" fillId="6" borderId="14" xfId="6" applyNumberFormat="1" applyFont="1" applyFill="1" applyBorder="1" applyAlignment="1">
      <alignment vertical="top" wrapText="1"/>
    </xf>
    <xf numFmtId="165" fontId="17" fillId="0" borderId="14" xfId="6" applyNumberFormat="1" applyFont="1" applyBorder="1" applyAlignment="1">
      <alignment vertical="top" wrapText="1"/>
    </xf>
    <xf numFmtId="165" fontId="17" fillId="6" borderId="14" xfId="6" applyNumberFormat="1" applyFont="1" applyFill="1" applyBorder="1" applyAlignment="1">
      <alignment wrapText="1"/>
    </xf>
    <xf numFmtId="165" fontId="16" fillId="0" borderId="14" xfId="6" applyNumberFormat="1" applyFont="1" applyBorder="1" applyAlignment="1">
      <alignment wrapText="1"/>
    </xf>
    <xf numFmtId="0" fontId="17" fillId="0" borderId="12" xfId="6" applyFont="1" applyBorder="1" applyAlignment="1">
      <alignment horizontal="center" vertical="center" wrapText="1"/>
    </xf>
    <xf numFmtId="0" fontId="16" fillId="0" borderId="17" xfId="6" applyFont="1" applyBorder="1" applyAlignment="1">
      <alignment wrapText="1"/>
    </xf>
    <xf numFmtId="0" fontId="16" fillId="0" borderId="16" xfId="6" applyFont="1" applyBorder="1" applyAlignment="1">
      <alignment wrapText="1"/>
    </xf>
    <xf numFmtId="0" fontId="17" fillId="0" borderId="12" xfId="6" applyFont="1" applyBorder="1" applyAlignment="1">
      <alignment horizontal="left" vertical="top" wrapText="1"/>
    </xf>
    <xf numFmtId="164" fontId="3" fillId="0" borderId="3" xfId="2" applyFont="1" applyBorder="1" applyAlignment="1">
      <alignment horizontal="center"/>
    </xf>
    <xf numFmtId="164" fontId="5" fillId="0" borderId="3" xfId="2" applyFont="1" applyBorder="1" applyAlignment="1">
      <alignment horizontal="center"/>
    </xf>
    <xf numFmtId="0" fontId="0" fillId="2" borderId="6" xfId="0" applyFill="1" applyBorder="1" applyAlignment="1"/>
    <xf numFmtId="0" fontId="0" fillId="2" borderId="5" xfId="0" applyFill="1" applyBorder="1" applyAlignment="1"/>
    <xf numFmtId="0" fontId="0" fillId="2" borderId="4" xfId="0" applyFill="1" applyBorder="1" applyAlignment="1"/>
    <xf numFmtId="0" fontId="13" fillId="4" borderId="6" xfId="0" applyFont="1" applyFill="1" applyBorder="1" applyAlignment="1"/>
    <xf numFmtId="0" fontId="13" fillId="4" borderId="5" xfId="0" applyFont="1" applyFill="1" applyBorder="1" applyAlignment="1"/>
    <xf numFmtId="0" fontId="13" fillId="4" borderId="4" xfId="0" applyFont="1" applyFill="1" applyBorder="1" applyAlignment="1"/>
  </cellXfs>
  <cellStyles count="8">
    <cellStyle name="Comma 19 2" xfId="4" xr:uid="{2718DD93-CAB8-4449-8659-9AAB59B41EF3}"/>
    <cellStyle name="Comma 2" xfId="3" xr:uid="{81814364-7D05-4352-A452-E3651993B95F}"/>
    <cellStyle name="Normal" xfId="0" builtinId="0"/>
    <cellStyle name="Normal 10 2" xfId="6" xr:uid="{E263CB4F-62FA-416E-8B21-02203138FEE9}"/>
    <cellStyle name="Normal 148" xfId="2" xr:uid="{9ED98CCE-DEBA-442A-A780-C788E6A540CD}"/>
    <cellStyle name="Normal 149" xfId="7" xr:uid="{42EEC619-F36E-42AC-BB9F-118280E7190C}"/>
    <cellStyle name="Percent" xfId="1" builtinId="5"/>
    <cellStyle name="Percent 10 4" xfId="5" xr:uid="{816FA394-D944-462F-8E9E-4617AB3879EA}"/>
  </cellStyles>
  <dxfs count="10">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customXml" Target="../customXml/item2.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pivotCacheDefinition" Target="pivotCache/pivotCacheDefinition2.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pivotCacheDefinition" Target="pivotCache/pivotCacheDefinition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1097280</xdr:colOff>
      <xdr:row>1</xdr:row>
      <xdr:rowOff>7620</xdr:rowOff>
    </xdr:from>
    <xdr:to>
      <xdr:col>17</xdr:col>
      <xdr:colOff>129540</xdr:colOff>
      <xdr:row>12</xdr:row>
      <xdr:rowOff>182880</xdr:rowOff>
    </xdr:to>
    <xdr:sp macro="" textlink="">
      <xdr:nvSpPr>
        <xdr:cNvPr id="2" name="TextBox 1">
          <a:extLst>
            <a:ext uri="{FF2B5EF4-FFF2-40B4-BE49-F238E27FC236}">
              <a16:creationId xmlns:a16="http://schemas.microsoft.com/office/drawing/2014/main" id="{F0EC89DA-2963-46A8-BF8C-6AED4B920C26}"/>
            </a:ext>
          </a:extLst>
        </xdr:cNvPr>
        <xdr:cNvSpPr txBox="1"/>
      </xdr:nvSpPr>
      <xdr:spPr>
        <a:xfrm>
          <a:off x="8321040" y="190500"/>
          <a:ext cx="1912620" cy="2186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Run</a:t>
          </a:r>
          <a:r>
            <a:rPr lang="en-US" sz="1100" baseline="0"/>
            <a:t> Cognos Query "Form 1 Pg 227" with the same year for the year you are reporting in.</a:t>
          </a:r>
        </a:p>
        <a:p>
          <a:r>
            <a:rPr lang="en-US" sz="1100" baseline="0"/>
            <a:t>     </a:t>
          </a:r>
          <a:r>
            <a:rPr lang="en-US" sz="1100" i="1" baseline="0"/>
            <a:t>Finance -&gt; Accounting -&gt; Regulatory Reporting</a:t>
          </a:r>
          <a:endParaRPr lang="en-US" sz="1100" baseline="0"/>
        </a:p>
        <a:p>
          <a:r>
            <a:rPr lang="en-US" sz="1100" baseline="0"/>
            <a:t>2. Copy and paste Query results in columns A-F.</a:t>
          </a:r>
        </a:p>
        <a:p>
          <a:r>
            <a:rPr lang="en-US" sz="1100" baseline="0"/>
            <a:t>3. Update Pivot Table ranges for the full data set in the Query (each quarter, there will be additional rows).</a:t>
          </a:r>
        </a:p>
        <a:p>
          <a:r>
            <a:rPr lang="en-US" sz="1100" baseline="0"/>
            <a:t>4. Refresh the three Pivot Tables and ensure the totals agree to the Query and each other.</a:t>
          </a:r>
        </a:p>
        <a:p>
          <a:r>
            <a:rPr lang="en-US" sz="1100" baseline="0"/>
            <a:t>5. Pg 227 Backup will populate based on links to the Pivot Tables. Ensure sum ranges are still valid and the Backup tab is in balance with totals and the B/S.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mera%20FS/Monthly%20workpapers/2017/FERC%20Form%201/2017%20Form%201%20FERC%20Bal%20Sheet,%20Inc%20Stmt,%20Stmt%20of%20RE,%20Stmt%20of%20AOCI,%20Electric%20Oper%20Revs%20Templa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gacmag\LOCALS~1\Temp\Approximate%20calculation%20of%20PTF%20and%20non-PTF%20plant%20for%202003.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Startup" Target="CONADM/TEST/NUTRANS/TARIFFS/FIRM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hefs02\rates\Users\cwilcox\Desktop\Can%20be%20deleted\EM%20%20-%2019BP%20Transmission%20Formulas%20-%202018.09.03%20Dead.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GULATORY/FERC%20Forms/2019/Q4/Pg.%20110-113,%20118-119,%20200-201,%20227,%20250-251,%20254b,%20256-257%20Balance%20Sheet/Pg%20110-113,%20118-119,%20200-201,%20227,%20250-251,%20254b,%20256-257%20Suppor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mera%20FS\Monthly%20workpapers\2016\Purchased%20Power%20&amp;%20Stranded%20Costs\SC%20Rev%20Purch%20Power%20Recon%20Summary%203-14%20to%202-14-20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hefs02\rates\Emera%20FS\Monthly%20workpapers\2012\Worksheets\DSM%20TM1%20Template%209-1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WRK_GRP\PRICING\Transmission\PTF\2002\corrected%20all_ptf2002%20UI%20Revisions%20After%20Audit-In%20Prog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HEFS02\RATES\A1%20-%20Projects\Projects\Project%20-%20OATT%20Prep%20Template\EM%20-%20OATT%20Formula%20Tool%20-%20inDev%2010.23.18.1.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jjones\Local%20Settings\Temporary%20Internet%20Files\Content.Outlook\K8BKNU9M\Copy%20of%20Pro%20Forma%20for%20the%20115%20kV%20line%20with%20the%20Powersville%20sub%20(revised%20OCT%2011)%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hefs02\rates\Users\statro\AppData\Local\Microsoft\Windows\Temporary%20Internet%20Files\Content.Outlook\R3U2PRGH\Impact%20of%20FERC%20ROE%20decision%20on%20Possible%20Refund%20for%20period%20from%206-19-14%20Forw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mera%20FS/Monthly%20workpapers/2010/Form1/2010%20Form%201%20FERC%20Bal%20Sheet,%20Inc%20Stmt,%20Stmt%20of%20RE,%20Stmt%20of%20AOCI,%20Electric%20Oper%20Revs%20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GULATORY/FERC%20Forms/2019/Q2/Pg%20397%20(Amount%20Included%20in%20ISORTO%20Settlement%20Statements)/Copy%20of%20PowerSupply%202019.05.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era%20FS\Monthly%20workpapers\2013\Purchased%20Power\Rollins%20LTC%20SC%20Purch%20Power%20Recon%20Summary%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com\Data\Controller\Trans%20Admin\Rate%20Calculations\NEPOOL\PTF%20RR\2006\True%20Up%20ROE%20Examp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HEFS02\RATES\Emera%20FS\Monthly%20workpapers\2010\Form1\2010%20Form%201%20FERC%20Bal%20Sheet,%20Inc%20Stmt,%20Stmt%20of%20RE,%20Stmt%20of%20AOCI,%20Electric%20Oper%20Revs%20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hefs02\rates\A1%20-%20Sales%20and%20Revenue%20Forecasting%20and%20Analysis\2%20-%20Forecasting%20-%20Sales%20and%20Revenue\2021\Q3\Transmission\VP%20-%202021%20Q3%20Transmission%20Forecast%202021.07.14%20-%20BHD%20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hefs02\rates\Documents%20and%20Settings\brent\Local%20Settings\Temporary%20Internet%20Files\Content.Outlook\GT8UBA53\101904280_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mera%20FS/Monthly%20workpapers/2009/Worksheets/Customer%20Count%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HEFS02\RATES\Emera%20FS\Monthly%20workpapers\2009\Worksheets\Customer%20Count%202009.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Startup" Target="CONADM/TEST/FCW/Data97/TRAN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g 110-111"/>
      <sheetName val="Pg 112-113"/>
      <sheetName val="Pg 114-115"/>
      <sheetName val="Pg 117"/>
      <sheetName val="Pg 118-119"/>
      <sheetName val="Form 1 BS"/>
      <sheetName val="Form 1 IS"/>
      <sheetName val="Pg 122a-122b"/>
      <sheetName val="State. of CS Invest."/>
      <sheetName val="AOCI Schedule"/>
      <sheetName val="Pg 200"/>
      <sheetName val="Pg 201"/>
      <sheetName val="Pg 224-225"/>
      <sheetName val="Pg 227"/>
      <sheetName val="Pg 227 WS"/>
      <sheetName val="Pg 227 Query 16"/>
      <sheetName val="Pg 227 Query 2"/>
      <sheetName val="Pg 227 Query 17"/>
      <sheetName val="PG 231 "/>
      <sheetName val="Pg 250-251"/>
      <sheetName val="Pg 254b"/>
      <sheetName val="Pg 256-257"/>
      <sheetName val="Interest LTD"/>
      <sheetName val="Pg 300-301 Combined"/>
      <sheetName val="Page 300 Worksheet Combined"/>
      <sheetName val="Pg 300-301 BHE"/>
      <sheetName val="Page 300 Worksheet BHE"/>
      <sheetName val="Page 300 Worksheet MPD"/>
      <sheetName val="Revenue Report Combined"/>
      <sheetName val="Revenue Report BHD"/>
      <sheetName val="Revenue Report MPD"/>
      <sheetName val="Unbilled Revenue BHE"/>
      <sheetName val="Pg 304 "/>
      <sheetName val="Pg 304 BHE"/>
      <sheetName val="Customer Count"/>
      <sheetName val="Unbilled Rev Yr Over Yr"/>
      <sheetName val="Pg 320-323"/>
      <sheetName val="O&amp;M Expenses"/>
      <sheetName val="Pg 335"/>
      <sheetName val="Pg 335 Queries"/>
      <sheetName val="Pg 336"/>
      <sheetName val="CS Worksheet"/>
      <sheetName val="Pg 410-411"/>
      <sheetName val="Pg 410 Query"/>
      <sheetName val="Internal Combust"/>
      <sheetName val="Pg 429"/>
      <sheetName val="Affiliated Services"/>
      <sheetName val="Aff Svcs MPS"/>
      <sheetName val="310 worksheet"/>
      <sheetName val="326-327 wrksht"/>
      <sheetName val="332 wrksht"/>
      <sheetName val="MY&amp;MEPCO Equity"/>
      <sheetName val="Purchased Power Expense"/>
      <sheetName val="Chap307 Sales"/>
      <sheetName val="Plant Functionaliz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for end-of-year 2003"/>
      <sheetName val="pre-97_post-96 2002"/>
      <sheetName val="Pivot_final_substation 2002"/>
      <sheetName val="Assumed additions 2003"/>
      <sheetName val="T&amp;D Split Substation Summary"/>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Voting Share"/>
      <sheetName val="Worksheet 1"/>
      <sheetName val="Worksheet 2a"/>
      <sheetName val="Worksheet 3a"/>
      <sheetName val="Worksheet 4a"/>
      <sheetName val="Worksheet 2b"/>
      <sheetName val="Worksheet 3b"/>
      <sheetName val="Worksheet 4b"/>
      <sheetName val="Worksheet 2c"/>
      <sheetName val="Worksheet 3c"/>
      <sheetName val="Worksheet 4c"/>
      <sheetName val="Worksheet 2d"/>
      <sheetName val="Worksheet 3d"/>
      <sheetName val="Worksheet 4d"/>
      <sheetName val="Worksheet 5"/>
      <sheetName val="Worksheet 6"/>
      <sheetName val="Worksheet 7"/>
      <sheetName val="Worksheet 8"/>
      <sheetName val="AFUDC Equity"/>
      <sheetName val="1998 PTF Info"/>
      <sheetName val="St.Macros"/>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igation"/>
      <sheetName val="Case Compare (MPD)"/>
      <sheetName val="Sheet1"/>
      <sheetName val="Data Input (MPD)"/>
      <sheetName val="Forecast Inputs MPD"/>
      <sheetName val="Forecast Workpaper (MPD)"/>
      <sheetName val="MPD Forecast Compare"/>
      <sheetName val="Data Input (BHD)"/>
      <sheetName val="Forecast Inputs BHD"/>
      <sheetName val="Kris's Tab"/>
      <sheetName val="Forecast Worksheet"/>
      <sheetName val="Case Compare (BHD)"/>
      <sheetName val="Tbl - Allocators (MPD)"/>
      <sheetName val="Tbl - Allocators (BHD)"/>
      <sheetName val="ATU Entry"/>
      <sheetName val="BHD - December ATU Analysis"/>
      <sheetName val="MPD - December ATU Analysis"/>
      <sheetName val="BHD 2017 ATU Calc"/>
      <sheetName val="MPD - 2017 ATU Calc"/>
      <sheetName val="2017-18 v 2018-19 ATRR"/>
      <sheetName val="BHD WP ADIT-17"/>
      <sheetName val="MPD WP ADIT-17"/>
      <sheetName val="EXCESS ADITS-17"/>
      <sheetName val="2017 CIS Depreciation"/>
      <sheetName val="December Reserve (2017)"/>
      <sheetName val="December Expense (2017)"/>
      <sheetName val="December Expense (2017) old"/>
      <sheetName val="TM1 Data (2017)"/>
      <sheetName val="O&amp;M Expenses (2017)"/>
      <sheetName val="Allocated FERCs (2017)"/>
      <sheetName val="Form 1 BS 123117"/>
      <sheetName val="Form 1 IS 123117"/>
      <sheetName val="bhetotalsbyfunction123117"/>
      <sheetName val="mpstotalsbyfuncion123117"/>
      <sheetName val="928 (2017)"/>
      <sheetName val="2017 PBOP (MPD)"/>
      <sheetName val="2017 PBOP (BHD)"/>
      <sheetName val="BHD 2017 Revenue Report"/>
      <sheetName val="MPS 2017 Revenue Report"/>
      <sheetName val="Customer Count Nov17"/>
      <sheetName val="WP ISO Invoice-Actuals 2017"/>
      <sheetName val="Dec Depr Expense Nov17"/>
      <sheetName val="Nov 17 Depr Expense"/>
      <sheetName val="Dec 2016 Reserves (2)"/>
      <sheetName val="November 2017 Reserves"/>
      <sheetName val="Pension &amp; Retiree Medical 2017"/>
      <sheetName val="Form 1 IS 123115"/>
      <sheetName val="Form 1 BS 123115"/>
      <sheetName val="Form 1 BS 123116"/>
      <sheetName val="Form 1 IS 123116"/>
      <sheetName val="bhetotalsbyfunction123116"/>
      <sheetName val="mpstotalsbyfuncion123116"/>
      <sheetName val="Capital In Service"/>
      <sheetName val="O&amp;M Expenses"/>
      <sheetName val="928"/>
      <sheetName val="2016 PBOB"/>
      <sheetName val="Pension &amp; Retiree Medical 2016"/>
      <sheetName val="BHE 2016 Revenue Report"/>
      <sheetName val="MPS 2016 Revenue Report"/>
      <sheetName val="SOR Wheeling Rev (2016)"/>
      <sheetName val="Customer Count"/>
      <sheetName val="WP ISO Invoice-Actuals"/>
      <sheetName val="BHD WP ADIT-16"/>
      <sheetName val="Retail Rates"/>
      <sheetName val="Dec Depr Expense"/>
      <sheetName val="Dec 2016 Reserves"/>
      <sheetName val="O&amp;M Expenses 2017"/>
      <sheetName val="WP FF1 Reconcilliation 2017"/>
      <sheetName val="FF1 2017 Reconcilliations"/>
      <sheetName val="Updated data needed"/>
      <sheetName val="FF1 2016 Reconcilliations"/>
      <sheetName val="Actual TRR (MPD)"/>
      <sheetName val="Exhibit 1a (MPD)"/>
      <sheetName val="Exhibit 1b (MPD)"/>
      <sheetName val="Exhibit 2 (MPD)"/>
      <sheetName val="Exhibit 3 (MPD)"/>
      <sheetName val="Exhibit 4 (MPD)"/>
      <sheetName val="Exhibit 5 (MPD)"/>
      <sheetName val="Exhibit 6 (MPD)"/>
      <sheetName val="Exhibit 7 (MPD)"/>
      <sheetName val="Exhibit 8 (2)"/>
      <sheetName val="Exhibit 9 (2)"/>
      <sheetName val="Exhibit 10 (2)"/>
      <sheetName val="WP Transaction Costs (2)"/>
      <sheetName val="WP ADIT (2)"/>
      <sheetName val="WP Customer Costs"/>
      <sheetName val="WP Retail June True up"/>
      <sheetName val="WP Wholesale Adj"/>
      <sheetName val="WP Interest on W'sale True Ups"/>
      <sheetName val="WP Retail Adj"/>
      <sheetName val="WP Interest on Retail True Up"/>
      <sheetName val="WP Contested Plant"/>
      <sheetName val="Exhibit 1a"/>
      <sheetName val="Exhibit 1b"/>
      <sheetName val="Exhibit 1c"/>
      <sheetName val="Exhibit 2a"/>
      <sheetName val="Exhibit 2b"/>
      <sheetName val="Exhibit 2c"/>
      <sheetName val="Exhibit 3"/>
      <sheetName val="Exhibit 4"/>
      <sheetName val="Exhibit 5"/>
      <sheetName val="Exhibit 6"/>
      <sheetName val="Exhibit 7"/>
      <sheetName val="Exhibit 8"/>
      <sheetName val="Exhibit 9"/>
      <sheetName val="Exhibit 10"/>
      <sheetName val="Exhibit 11"/>
      <sheetName val="Exhibit 12"/>
      <sheetName val="Exhibit 13"/>
      <sheetName val="WP kWH Sales"/>
      <sheetName val="WP ATU Summary"/>
      <sheetName val="WP RNS Reconciliation"/>
      <sheetName val="WP Retail Prospective"/>
      <sheetName val="WP ADIT"/>
      <sheetName val="WP ISO Invoice "/>
      <sheetName val="WP Transaction Costs"/>
      <sheetName val="WP Current Yr Refund"/>
      <sheetName val="WP AFUDC Equity"/>
      <sheetName val="WP Cust Exp Alloc"/>
      <sheetName val="WP Forecast Plant"/>
      <sheetName val="WP Interest Wholesale"/>
      <sheetName val="WP Interest Wheeling"/>
      <sheetName val="WP Interest Retail"/>
      <sheetName val="WP PTF Plant"/>
      <sheetName val="WP Sch 1 Revenues"/>
      <sheetName val="WP PYDRR"/>
      <sheetName val="WP Interest PYDRR"/>
      <sheetName val="WP Load True Up"/>
      <sheetName val="WP Interest Load True Up"/>
      <sheetName val="Total ATRR"/>
      <sheetName val="Worksheet 1 pre-97"/>
      <sheetName val="Worksheet 1 post-96"/>
      <sheetName val="Worksheet 2 pre-97"/>
      <sheetName val="Worksheet 2 post-96"/>
      <sheetName val="Worksheet 2 post-03(NRI)"/>
      <sheetName val="Worksheet 3 pre-97"/>
      <sheetName val="Worksheet 3 post-96"/>
      <sheetName val="Worksheet 4 pre-97"/>
      <sheetName val="Worksheet 4 post-96"/>
      <sheetName val="Worksheet 5 pre-97"/>
      <sheetName val="Worksheet 5 post-96"/>
      <sheetName val="Worksheet 6"/>
      <sheetName val="Worksheet 7"/>
      <sheetName val="True Up"/>
      <sheetName val="Summary"/>
      <sheetName val="Forecast"/>
      <sheetName val="Interest"/>
      <sheetName val="Exh-Regulatory Comm Exp"/>
      <sheetName val="T Rents"/>
      <sheetName val="Exh PTF Plant"/>
      <sheetName val="Exh Outside Legal Expenses "/>
      <sheetName val="Exh Forecast Plant"/>
      <sheetName val="ISO Invoice"/>
      <sheetName val="Exh - Company Allocators"/>
      <sheetName val="ADIT Proration 1"/>
      <sheetName val="ADIT Proration 2"/>
      <sheetName val="BHD Forecast Compare"/>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g 110-111"/>
      <sheetName val="Pg 112-113"/>
      <sheetName val="Pg 118-119"/>
      <sheetName val="Pg 200"/>
      <sheetName val="Pg 201"/>
      <sheetName val="Pg 227"/>
      <sheetName val="Pg 250-251"/>
      <sheetName val="Pg 254b"/>
      <sheetName val="Pg 256-257"/>
      <sheetName val="Form 1 BS"/>
      <sheetName val="State. of CS Invest."/>
      <sheetName val="MY&amp;MEPCO Equity"/>
      <sheetName val="Pg 227 Backup"/>
      <sheetName val="Pg 227 Restated"/>
      <sheetName val="Pg 227 Backup Restated"/>
      <sheetName val="Pg 227 Query"/>
      <sheetName val="Interest LTD"/>
      <sheetName val="Sheet1"/>
      <sheetName val="Cognos_Office_Connection_Cach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erral Mar 10 to Feb 11"/>
      <sheetName val="Deferral Mar 11 to Feb 12"/>
      <sheetName val="Deferral Mar 12 to Feb 13"/>
      <sheetName val="P&amp;L Reconciliation-Rate Yr 2"/>
      <sheetName val="P&amp;L Reconciliation-Rate Yr 1"/>
      <sheetName val="P&amp;L Reconciliation-2016"/>
      <sheetName val="Def Mar 16 to Feb 17 Corrected"/>
      <sheetName val="Deferral Mar 16 to Feb 17"/>
      <sheetName val="SC Revs 3-16 to 2-17"/>
      <sheetName val="Deferral Mar 15 to Feb 16"/>
      <sheetName val="SC Revs 3-15 to 2-16"/>
      <sheetName val="Deferral Jul 14 to Feb 15"/>
      <sheetName val="SC Revs 3-14 to 2-15 "/>
      <sheetName val="Deferral Mar 14 to Feb 15"/>
      <sheetName val="Deferral Mar 13 to Feb 14"/>
      <sheetName val="SC Revs 3-10 to 2-11"/>
      <sheetName val="SC Revs 3-11 to 2-12"/>
      <sheetName val="SC Revs 3-12 to 2-13"/>
      <sheetName val="SC Revs 3-13 to 2-14"/>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M ASSESSMENT"/>
      <sheetName val="Assessment Proof"/>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_Account"/>
      <sheetName val="pre-97_post-96"/>
      <sheetName val=" pivot_minus_Skiff&amp;Western"/>
      <sheetName val="Table_Minus_Skiff&amp;Western"/>
      <sheetName val="Pivot_final_substation "/>
      <sheetName val="Table_Allclassified "/>
      <sheetName val="Adds_Retires_Adj_Trans_2002"/>
      <sheetName val="316 items added and retired"/>
      <sheetName val="Acct 316 detail for 2002"/>
      <sheetName val="316 Additions removed"/>
      <sheetName val="Last year's minus S&amp;W"/>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Forecast Inputs (BHD)"/>
      <sheetName val="Forecast Worksheet (BHD)"/>
      <sheetName val="Forecast Inputs MPD"/>
      <sheetName val="Forecast Workpaper (MPD)"/>
      <sheetName val="MPD Forecast Compare"/>
      <sheetName val="WP FF1 Reconcilliation 2017"/>
      <sheetName val="Case Compare (MPD)"/>
      <sheetName val="Data Input (MPD)"/>
      <sheetName val="Tbl - Allocators (MPD)"/>
      <sheetName val="Exhibit 1a (MPD)"/>
      <sheetName val="Exhibit 1b (MPD)"/>
      <sheetName val="Exhibit 2 (MPD)"/>
      <sheetName val="Exhibit 3 (MPD)"/>
      <sheetName val="Exhibit 4 (MPD)"/>
      <sheetName val="Exhibit 5 (MPD)"/>
      <sheetName val="Exhibit 6 (MPD)"/>
      <sheetName val="Exhibit 7 (MPD)"/>
      <sheetName val="Exhibit 8 (MPD)"/>
      <sheetName val="Exhibit 9 (MPD)"/>
      <sheetName val="Exhibit 10 (MPD)"/>
      <sheetName val="WP Retail Charges Corrected"/>
      <sheetName val="WP Int on Retail Corrections"/>
      <sheetName val="WP Transaction Costs (MPD)"/>
      <sheetName val="WP ADIT (MPD)"/>
      <sheetName val="WP Excess ADIT (MPD)"/>
      <sheetName val="WP Customer Costs (MPD)"/>
      <sheetName val="WP Retail June True up (MPD)"/>
      <sheetName val="WP Wholesale Adj (MPD)"/>
      <sheetName val="WP Interest on WS ATU (MPD)"/>
      <sheetName val="WP Retail Adj (MPD)"/>
      <sheetName val="WP Int on Retail TU (MPD)"/>
      <sheetName val="WP Contested Plant (MPD)"/>
      <sheetName val="Data Input (BHD)"/>
      <sheetName val="Case Compare (BHD)"/>
      <sheetName val="Tbl - Allocators (BHD)"/>
      <sheetName val="Exhibit 1a"/>
      <sheetName val="Exhibit 1b"/>
      <sheetName val="Exhibit 1c"/>
      <sheetName val="Exhibit 2a"/>
      <sheetName val="Exhibit 2b"/>
      <sheetName val="Exhibit 2c"/>
      <sheetName val="Exhibit 3"/>
      <sheetName val="Exhibit 4"/>
      <sheetName val="Exhibit 5"/>
      <sheetName val="Exhibit 6"/>
      <sheetName val="Exhibit 7"/>
      <sheetName val="Exhibit 8"/>
      <sheetName val="Exhibit 9"/>
      <sheetName val="Exhibit 10"/>
      <sheetName val="Exhibit 11"/>
      <sheetName val="Exhibit 12"/>
      <sheetName val="Exhibit 13"/>
      <sheetName val="WP Retail Prospective"/>
      <sheetName val="WP kWH Sales"/>
      <sheetName val="WP ATU Summary"/>
      <sheetName val="WP RNS Reconciliation"/>
      <sheetName val="WP ADIT"/>
      <sheetName val="WP ADIT Proration"/>
      <sheetName val="WP ISO Invoice"/>
      <sheetName val="WP Transaction Costs"/>
      <sheetName val="WP AFUDC Equity"/>
      <sheetName val="WP Cust Exp Alloc"/>
      <sheetName val="WP Forecast Plant"/>
      <sheetName val="WP PY Corrections - P2P"/>
      <sheetName val="WP PY Corrections - WS"/>
      <sheetName val="WP PY Corrections - Retail"/>
      <sheetName val="WP Interest Wholesale"/>
      <sheetName val="WP Interest Wheeling"/>
      <sheetName val="WP Interest Retail"/>
      <sheetName val="WP PTF Plant"/>
      <sheetName val="WP Sch 1 Revenues"/>
      <sheetName val="WP PYDRR"/>
      <sheetName val="WP Interest PYDRR"/>
      <sheetName val="WP Load True Up"/>
      <sheetName val="WP Interest Load True Up"/>
      <sheetName val="WP Retail Rates"/>
      <sheetName val="WP Current Yr Refund"/>
      <sheetName val="Total ATRR"/>
      <sheetName val="Worksheet 1 pre-97"/>
      <sheetName val="Worksheet 1 post-96"/>
      <sheetName val="Worksheet 2 pre-97"/>
      <sheetName val="Worksheet 2 post-96"/>
      <sheetName val="Worksheet 2 post-03(NRI)"/>
      <sheetName val="Worksheet 3 pre-97"/>
      <sheetName val="Worksheet 3 post-96"/>
      <sheetName val="Worksheet 4 pre-97"/>
      <sheetName val="Worksheet 4 post-96"/>
      <sheetName val="Worksheet 5 pre-97"/>
      <sheetName val="Worksheet 5 post-96"/>
      <sheetName val="Worksheet 6"/>
      <sheetName val="Worksheet 7"/>
      <sheetName val="True Up"/>
      <sheetName val="Summary"/>
      <sheetName val="Forecast"/>
      <sheetName val="Interest"/>
      <sheetName val="Exh-Regulatory Comm Exp"/>
      <sheetName val="T Rents"/>
      <sheetName val="Exh PTF Plant"/>
      <sheetName val="Exh Outside Legal Expenses"/>
      <sheetName val="Exh Forecast Plant"/>
      <sheetName val="ISO Invoice"/>
      <sheetName val="Exh - Company Allocators"/>
      <sheetName val="ADIT Proration 1"/>
      <sheetName val="ADIT Proration 2"/>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amp;M Details"/>
      <sheetName val="15 year final calculations"/>
      <sheetName val="full proj final calcs - calyear"/>
      <sheetName val="full proj final calcs - projyr"/>
      <sheetName val="fullproj capital recovery by mo"/>
      <sheetName val="subs capital recovery by mo"/>
      <sheetName val="line capital recovery by month"/>
      <sheetName val="Sheet1"/>
      <sheetName val="15 yr revenue stream by month"/>
      <sheetName val="15 yr capital recovery by month"/>
      <sheetName val="capital recovery inputs"/>
      <sheetName val="capital and plant investment"/>
      <sheetName val="Titl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1a"/>
      <sheetName val="Exhibit 1b"/>
      <sheetName val="Exhibit 1c"/>
      <sheetName val="Exhibit 2a "/>
      <sheetName val="Exhibit 2b"/>
      <sheetName val="Exhibit 2c"/>
      <sheetName val="Exhibit 3"/>
      <sheetName val="Exhibit 4"/>
      <sheetName val="Exhibit 5"/>
      <sheetName val="Exhibit 6"/>
      <sheetName val="Exhibit 7"/>
      <sheetName val="Exhibit 8"/>
      <sheetName val="Exhibit 9"/>
      <sheetName val="Exhibit 10"/>
      <sheetName val="Exhibit 11"/>
      <sheetName val="Exhibit 12"/>
      <sheetName val="Exhibit 13"/>
      <sheetName val="WP-ADIT"/>
      <sheetName val="WP-Eff Savings"/>
      <sheetName val="WP-Cust Exp Alloc"/>
      <sheetName val="WP-Forecast Plant"/>
      <sheetName val="WP-Retail Prospective"/>
      <sheetName val="WP-ATU Summary"/>
      <sheetName val="WP-Interest_Whl"/>
      <sheetName val="WP-Interest_Wheeling"/>
      <sheetName val="WP-Interest_Rtl"/>
      <sheetName val="Exh-RNS"/>
      <sheetName val="Exh-Ref&amp;Sur"/>
      <sheetName val="Exh - Peak MW"/>
      <sheetName val="Exh - kWH"/>
      <sheetName val="ST &amp; NF Sch 1 Revs"/>
      <sheetName val="Exh PTF Plant"/>
      <sheetName val="Exh NEPOOL Invoice "/>
      <sheetName val="Exh AFUDC Equity"/>
      <sheetName val="Exh Reg Comm Exps"/>
      <sheetName val="Exh  Outside Legal Exp"/>
      <sheetName val="Exh Transmission Rents"/>
      <sheetName val="Rates MPU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g 110-111"/>
      <sheetName val="Pg 112-113"/>
      <sheetName val="Pg 114-115"/>
      <sheetName val="Pg 117"/>
      <sheetName val="Pg 118-119"/>
      <sheetName val="Pg 122a-122b"/>
      <sheetName val="Pg 200"/>
      <sheetName val="Pg 201"/>
      <sheetName val="Pg 208"/>
      <sheetName val="Pg 224-225"/>
      <sheetName val="Pg 227"/>
      <sheetName val="Pg 250-251"/>
      <sheetName val="Pg 254b"/>
      <sheetName val="Pg 256-257"/>
      <sheetName val="Pg 300-301"/>
      <sheetName val="Pg 304"/>
      <sheetName val="Pg 320-323"/>
      <sheetName val="Pg 335"/>
      <sheetName val="Pg 338"/>
      <sheetName val="Pg 410-411"/>
      <sheetName val="Pg 429"/>
      <sheetName val="Form 1 BS"/>
      <sheetName val="Form 1 IS"/>
      <sheetName val="O&amp;M Expenses"/>
      <sheetName val="Purchased Power Expense"/>
      <sheetName val="MY&amp;MEPCO Equity"/>
      <sheetName val="Pg 227 WS"/>
      <sheetName val="State. of CS Invest."/>
      <sheetName val="State. of Capitaliz."/>
      <sheetName val="Debt 18114"/>
      <sheetName val="Debt 18115"/>
      <sheetName val="Debt 18108"/>
      <sheetName val="Debt 18112"/>
      <sheetName val="Debt 18124"/>
      <sheetName val="Debt 18125"/>
      <sheetName val="Debt18127"/>
      <sheetName val="Interest LTD"/>
      <sheetName val="Revenue Report"/>
      <sheetName val="Unbilled Revenue"/>
      <sheetName val="Chap307 Sales"/>
      <sheetName val="Page 300 Worksheet"/>
      <sheetName val="Unbilled Rev Yr Over Yr"/>
      <sheetName val="Customer Count"/>
      <sheetName val="Unbilled Consumption"/>
      <sheetName val="Pg 335 Queries"/>
      <sheetName val="Plant Functionalization"/>
      <sheetName val="BK Worksheet"/>
      <sheetName val="Pg 410 Query"/>
      <sheetName val="Internal Combust"/>
      <sheetName val="Affiliated Servic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sheetData sheetId="44" refreshError="1"/>
      <sheetData sheetId="45"/>
      <sheetData sheetId="46" refreshError="1"/>
      <sheetData sheetId="47" refreshError="1"/>
      <sheetData sheetId="48" refreshError="1"/>
      <sheetData sheetId="49" refreshError="1"/>
      <sheetData sheetId="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Notes"/>
      <sheetName val="Generation"/>
      <sheetName val="Entitlement Sales"/>
      <sheetName val="Wheeling"/>
      <sheetName val="Isle Au Haut"/>
      <sheetName val="Comp Use &amp; Wholesale"/>
      <sheetName val="ISO C&amp;C-TM1"/>
      <sheetName val="ISO C&amp;C"/>
      <sheetName val="Pg 310"/>
      <sheetName val="Pg 326"/>
      <sheetName val="Pg 328"/>
      <sheetName val="Pg 332"/>
      <sheetName val="Pg 398"/>
      <sheetName val="Page 399"/>
      <sheetName val="Pg 400"/>
      <sheetName val="Pg 401"/>
      <sheetName val="Page 3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ear 3-Mar 2013-Feb 2014"/>
      <sheetName val="Year 2-Mar 2012-Feb 2013"/>
      <sheetName val="Year 1- July 2011-Feb 2012"/>
      <sheetName val="Summary"/>
      <sheetName val="2012 booked"/>
      <sheetName val="2012"/>
      <sheetName val="2011 booke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RR"/>
      <sheetName val="Summary 0606-1006"/>
      <sheetName val="Cap  Structure"/>
      <sheetName val="Rate Base"/>
      <sheetName val="Expense"/>
      <sheetName val="Allocations"/>
      <sheetName val="Support"/>
      <sheetName val="PTF Plant"/>
      <sheetName val="HVDC Plant"/>
      <sheetName val="Equity AFUDC"/>
      <sheetName val="Int. Fac. Chg"/>
      <sheetName val="AandGExp"/>
      <sheetName val="Rents"/>
      <sheetName val="Revenue"/>
      <sheetName val="Summary 1106-0507"/>
      <sheetName val="Trueup"/>
      <sheetName val="Interest"/>
      <sheetName val="St.Macros"/>
      <sheetName val="Temp"/>
      <sheetName val="Shee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g 110-111"/>
      <sheetName val="Pg 112-113"/>
      <sheetName val="Pg 114-115"/>
      <sheetName val="Pg 117"/>
      <sheetName val="Pg 118-119"/>
      <sheetName val="Pg 122a-122b"/>
      <sheetName val="Pg 200"/>
      <sheetName val="Pg 201"/>
      <sheetName val="Pg 208"/>
      <sheetName val="Pg 224-225"/>
      <sheetName val="Pg 227"/>
      <sheetName val="Pg 250-251"/>
      <sheetName val="Pg 254b"/>
      <sheetName val="Pg 256-257"/>
      <sheetName val="Pg 300-301"/>
      <sheetName val="Pg 304"/>
      <sheetName val="Pg 320-323"/>
      <sheetName val="Pg 335"/>
      <sheetName val="Pg 338"/>
      <sheetName val="Pg 410-411"/>
      <sheetName val="Pg 429"/>
      <sheetName val="Form 1 BS"/>
      <sheetName val="Form 1 IS"/>
      <sheetName val="O&amp;M Expenses"/>
      <sheetName val="Purchased Power Expense"/>
      <sheetName val="MY&amp;MEPCO Equity"/>
      <sheetName val="Pg 227 WS"/>
      <sheetName val="State. of CS Invest."/>
      <sheetName val="State. of Capitaliz."/>
      <sheetName val="Debt 18114"/>
      <sheetName val="Debt 18115"/>
      <sheetName val="Debt 18108"/>
      <sheetName val="Debt 18112"/>
      <sheetName val="Debt 18124"/>
      <sheetName val="Debt 18125"/>
      <sheetName val="Debt18127"/>
      <sheetName val="Interest LTD"/>
      <sheetName val="Revenue Report"/>
      <sheetName val="Unbilled Revenue"/>
      <sheetName val="Chap307 Sales"/>
      <sheetName val="Page 300 Worksheet"/>
      <sheetName val="Unbilled Rev Yr Over Yr"/>
      <sheetName val="Customer Count"/>
      <sheetName val="Unbilled Consumption"/>
      <sheetName val="Pg 335 Queries"/>
      <sheetName val="Plant Functionalization"/>
      <sheetName val="BK Worksheet"/>
      <sheetName val="Pg 410 Query"/>
      <sheetName val="Internal Combust"/>
      <sheetName val="Affiliated Serv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sheetData sheetId="44" refreshError="1"/>
      <sheetData sheetId="45"/>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Worksheet (BHD) NEW"/>
      <sheetName val="Forecast Worksheet (BHD)"/>
      <sheetName val="Forecast Workpaper (MPD)"/>
      <sheetName val="Review - Exhibit 2c BHD"/>
      <sheetName val="BHD Forecast Summary"/>
      <sheetName val="MPD Forecast Summary"/>
      <sheetName val="Rate Change Summary"/>
      <sheetName val="Review - Exhibit 2 MPD"/>
      <sheetName val="Review Exhibit 4 BHD"/>
      <sheetName val="Review Exhibit 5 BHD"/>
      <sheetName val="Review - Exhibit 4 MPD"/>
      <sheetName val="Review - Exhibit 5 MPD"/>
      <sheetName val="Review WP RNS Reconciliation"/>
      <sheetName val="Forecast Inputs (BHD)"/>
      <sheetName val="BHD Forecast Compare"/>
      <sheetName val="Forecast Inputs MPD"/>
      <sheetName val="MPD Forecast Compare"/>
      <sheetName val="MPD Forecast Compare -new"/>
      <sheetName val="BHD Acct"/>
      <sheetName val="BHD Plant"/>
      <sheetName val="BHD Tax"/>
      <sheetName val="BHD S&amp;R"/>
      <sheetName val="MPD Acct"/>
      <sheetName val="MPD Plant"/>
      <sheetName val="MPD Tax"/>
      <sheetName val="MPD S&amp;R"/>
      <sheetName val="BHD Combined"/>
      <sheetName val="Data Input (BHD)"/>
      <sheetName val="MPD Combined"/>
      <sheetName val="Notes"/>
      <sheetName val="Start"/>
      <sheetName val="WP FF1 Reconcilliation 2017"/>
      <sheetName val="Forecast Inputs (MPD)"/>
      <sheetName val="Case Compare (MPD)"/>
      <sheetName val="2019 MPD Settlement"/>
      <sheetName val="Case Compare (BHD)"/>
      <sheetName val="Tbl - Allocators (MPD)"/>
      <sheetName val="WP Retail Adj (MPD)"/>
      <sheetName val="Data Input (MPD)"/>
      <sheetName val="Exhibit 1a (MPD)"/>
      <sheetName val="Exhibit 1b (MPD)"/>
      <sheetName val="Exhibit 2 (MPD)"/>
      <sheetName val="Exhibit 3 (MPD)"/>
      <sheetName val="Exhibit 4 (MPD)"/>
      <sheetName val="Exhibit 5 (MPD)"/>
      <sheetName val="WP Line 6901 Adjustments"/>
      <sheetName val="Exhibit 6 (MPD)"/>
      <sheetName val="Exhibit 7 (MPD)"/>
      <sheetName val="Exhibit 8 (MPD)"/>
      <sheetName val="Exhibit 9 (MPD)"/>
      <sheetName val="Exhibit 10 (MPD)"/>
      <sheetName val="WP Retail Charges Corrected"/>
      <sheetName val="WP Int on Retail Corrections"/>
      <sheetName val="WP Transaction Costs (MPD)"/>
      <sheetName val="WP ADIT (MPD)"/>
      <sheetName val="WP Excess ADIT (MPD)"/>
      <sheetName val="WP Customer Costs (MPD)"/>
      <sheetName val="WP Retail June True up (MPD)"/>
      <sheetName val="WP Wholesale Adj (MPD)"/>
      <sheetName val="WP Interest on WS ATU (MPD)"/>
      <sheetName val="WP Int on Retail TU (MPD)"/>
      <sheetName val="WP Contested Plant (MPD)"/>
      <sheetName val="Cognos_Office_Connection_Cache"/>
      <sheetName val="Tbl - Allocators (BHD)"/>
      <sheetName val="Exhibit 1a"/>
      <sheetName val="Exhibit 1b"/>
      <sheetName val="Exhibit 1c"/>
      <sheetName val="Exhibit 2a"/>
      <sheetName val="Exhibit 2b"/>
      <sheetName val="Exhibit 2c"/>
      <sheetName val="Exhibit 3"/>
      <sheetName val="Exhibit 4"/>
      <sheetName val="Exhibit 5"/>
      <sheetName val="Exhibit 6"/>
      <sheetName val="Exhibit 7"/>
      <sheetName val="Exhibit 8"/>
      <sheetName val="Exhibit 9"/>
      <sheetName val="Exhibit 10"/>
      <sheetName val="Exhibit 11"/>
      <sheetName val="Exhibit 12"/>
      <sheetName val="Exhibit 13"/>
      <sheetName val="WP Retail Prospective"/>
      <sheetName val="WP kWH Sales"/>
      <sheetName val="WP ATU Summary"/>
      <sheetName val="WP RNS Reconciliation"/>
      <sheetName val="WP ADIT"/>
      <sheetName val="WP ADIT Proration"/>
      <sheetName val="WP ISO Invoice"/>
      <sheetName val="WP Transaction Costs"/>
      <sheetName val="WP AFUDC Equity"/>
      <sheetName val="WP Cust Exp Alloc"/>
      <sheetName val="WP PY Corrections - P2P"/>
      <sheetName val="WP PY Corrections - WS"/>
      <sheetName val="WP PY Corrections - Retail"/>
      <sheetName val="WP Interest Wholesale"/>
      <sheetName val="WP Interest Wheeling"/>
      <sheetName val="WP Interest Retail"/>
      <sheetName val="WP Sch 1 Revenues"/>
      <sheetName val="WP PYDRR"/>
      <sheetName val="WP Interest PYDRR"/>
      <sheetName val="WP Load True Up"/>
      <sheetName val="WP PTF Plant"/>
      <sheetName val="WP Interest Load True Up"/>
      <sheetName val="WP Retail Rates"/>
      <sheetName val="Acct 350 Relcass"/>
      <sheetName val="Acct 356 Reclass"/>
      <sheetName val="WP Current Yr Refund"/>
      <sheetName val="Total ATRR"/>
      <sheetName val="Worksheet 1 pre-97"/>
      <sheetName val="Worksheet 1 post-96"/>
      <sheetName val="Worksheet 2 pre-97"/>
      <sheetName val="Worksheet 2 post-96"/>
      <sheetName val="Worksheet 2 post-03(NRI)"/>
      <sheetName val="Worksheet 3 pre-97"/>
      <sheetName val="Worksheet 3 post-96"/>
      <sheetName val="Worksheet 4 pre-97"/>
      <sheetName val="Worksheet 4 post-96"/>
      <sheetName val="Worksheet 5 pre-97"/>
      <sheetName val="Worksheet 5 post-96"/>
      <sheetName val="Worksheet 6"/>
      <sheetName val="Worksheet 7"/>
      <sheetName val="True Up"/>
      <sheetName val="Summary"/>
      <sheetName val="Forecast"/>
      <sheetName val="Interest"/>
      <sheetName val="Exh-Regulatory Comm Exp"/>
      <sheetName val="T Rents"/>
      <sheetName val="Exh PTF Plant"/>
      <sheetName val="Exh Outside Legal Expenses"/>
      <sheetName val="Exh Forecast Plant"/>
      <sheetName val="ISO Invoice"/>
      <sheetName val="Exh - Company Allocators"/>
      <sheetName val="ADIT Proration 1"/>
      <sheetName val="ADIT Proration 2"/>
      <sheetName val="WP Forecast Plant"/>
      <sheetName val="Ch330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FF1_Comparison"/>
      <sheetName val="Exhibit 1a MPD"/>
      <sheetName val="Exhibit 1b MPD"/>
      <sheetName val="Exhibit 2 MPD"/>
      <sheetName val="Exhibit 3 MPD"/>
      <sheetName val="Exhibit 4 MPD NEW"/>
      <sheetName val="Exhibit 5 MPD NEW"/>
      <sheetName val="Exhibit 6-MPD NEW"/>
      <sheetName val="Exhibit 7-MPD"/>
      <sheetName val="Exhibit 8-MPD"/>
      <sheetName val="Exhibit 9-MPD"/>
      <sheetName val="Exhibit 10-MPD"/>
      <sheetName val="Exhibit 11-MPD"/>
      <sheetName val="Exhibit 12-MPD"/>
      <sheetName val="WP_ADIT-MPD NEW"/>
      <sheetName val="WP Customer Costs MPD"/>
      <sheetName val="WP Retail Rev Adj MPD"/>
      <sheetName val="WP_Forecasted Plant MPD"/>
      <sheetName val="Exhibit 13-MPD"/>
      <sheetName val="Revenue Report MPD"/>
      <sheetName val="Exhibit 1a"/>
      <sheetName val="Exhibit 1b"/>
      <sheetName val="Exhibit 1c"/>
      <sheetName val="MPD Exhibit 1a"/>
      <sheetName val="MPD Exhibit 1b"/>
      <sheetName val="MPD Exhibit 1c"/>
      <sheetName val="jj Exhibit 2a "/>
      <sheetName val="Exhibit 2a NEW"/>
      <sheetName val="jj Exhibit 2b"/>
      <sheetName val="JJ Exhibit 2c"/>
      <sheetName val="MPD Exhibit 2a"/>
      <sheetName val="MPD Exhibit 2b"/>
      <sheetName val="MPD Exhibit 2c"/>
      <sheetName val="Exhibit 2a"/>
      <sheetName val="Exhibit 2b"/>
      <sheetName val="Exhibit 2c"/>
      <sheetName val="Exhibit 3"/>
      <sheetName val="MPD Exhibit 3"/>
      <sheetName val="Exhibit 4"/>
      <sheetName val="Exhibit 4 MPD"/>
      <sheetName val="Exhibit 5"/>
      <sheetName val="Exhibit 5 MPD"/>
      <sheetName val="Exhibit 6"/>
      <sheetName val="Exhibit 6-MPD"/>
      <sheetName val="Exhibit 7-BHD"/>
      <sheetName val="Exhibit 7-BHD NEW"/>
      <sheetName val="Exhibit 8"/>
      <sheetName val="Exhibit 9"/>
      <sheetName val="Exhibit 10"/>
      <sheetName val="Exhibit 11"/>
      <sheetName val="Exhibit 12"/>
      <sheetName val="Exhibit 13"/>
      <sheetName val="WP ADIT"/>
      <sheetName val="WP Cust Exp Alloc"/>
      <sheetName val="Sales-Cust-Peak Load Ratio"/>
      <sheetName val="District_Allocators"/>
      <sheetName val="District_Allocators (2)"/>
      <sheetName val="BHD &amp; MPD District Allocators"/>
      <sheetName val="WP-Forecast Plant-MPD"/>
      <sheetName val="WP ATU Summary"/>
      <sheetName val="WP_ADIT-BHD"/>
      <sheetName val="WP_ADIT-MPD"/>
      <sheetName val="ADIT Summary"/>
      <sheetName val="FF1 Recon to Exh. 4"/>
      <sheetName val="WP_Cust_Exp-MPD"/>
      <sheetName val="WP-True-Up Interest Wholesale"/>
      <sheetName val="WP-True-Up Interest Retail"/>
      <sheetName val="WP-ATU Summary-MPD"/>
      <sheetName val="WP Forecast Plant"/>
      <sheetName val="WP Interest Wholesale"/>
      <sheetName val="WP Interest Wheeling"/>
      <sheetName val="WP Interest Retail"/>
      <sheetName val="WP_PYDRR-MPD"/>
      <sheetName val="WP_Interest PYDRR_MPD"/>
      <sheetName val="Exh - Peak kW"/>
      <sheetName val="WP kWH Sales"/>
      <sheetName val="WP Sch 1 Revenues"/>
      <sheetName val="WP PTF Plant"/>
      <sheetName val="WP RNS Reconciliation"/>
      <sheetName val="WP ISO Invoice "/>
      <sheetName val="Exh AFUDC Equity"/>
      <sheetName val="WP Retail Prospective"/>
      <sheetName val="WP PYDRR"/>
      <sheetName val="WP Interest PYDRR"/>
      <sheetName val="WP AFUDC Equity"/>
      <sheetName val="Exh  Outside Legal Exp"/>
      <sheetName val="Form 1 BS"/>
      <sheetName val="Form 1 IS"/>
      <sheetName val="PG 110-111"/>
      <sheetName val="PG 112-113"/>
      <sheetName val="PG 114-115"/>
      <sheetName val="PG 117"/>
      <sheetName val="PG 118-119"/>
      <sheetName val="PG 117-119 MY&amp;MEPCO Equity"/>
      <sheetName val="PG 122a-122b"/>
      <sheetName val="PG 122 a b State. of CS Incest."/>
      <sheetName val="PG 200"/>
      <sheetName val="PG 201"/>
      <sheetName val="SOR 204,205,206,207"/>
      <sheetName val="NOR 204,205,206,207"/>
      <sheetName val="PG 204,205,206,207"/>
      <sheetName val="PG 208 - CS Worksheet"/>
      <sheetName val="PG 208 Plant Functionalization"/>
      <sheetName val="PG 216"/>
      <sheetName val="PG 219"/>
      <sheetName val="PG 224-225"/>
      <sheetName val="PG 227"/>
      <sheetName val="PG 227 WS"/>
      <sheetName val="PG 230a-230b"/>
      <sheetName val="PG 231"/>
      <sheetName val="PG 232"/>
      <sheetName val="PG 233"/>
      <sheetName val="PG 234"/>
      <sheetName val="PG 250-251"/>
      <sheetName val="PG 254b"/>
      <sheetName val="PG 256-257"/>
      <sheetName val="PG 261"/>
      <sheetName val="PG 261 Support"/>
      <sheetName val="PG 262-263"/>
      <sheetName val="Taxes Other Than Income Detail"/>
      <sheetName val="PG 262-263 Support"/>
      <sheetName val="PG 266-267"/>
      <sheetName val="PG 269"/>
      <sheetName val="PG 272-273"/>
      <sheetName val="PG 274-275"/>
      <sheetName val="PG 276-277"/>
      <sheetName val="PG 278"/>
      <sheetName val="PG 300-301 Combined and 450.1"/>
      <sheetName val="EM pg 300 NEW"/>
      <sheetName val="PG 300-301 BHE and 450.1"/>
      <sheetName val="BHD pg 300 NEW"/>
      <sheetName val="PG 300 Worksheet Combined"/>
      <sheetName val="PG 300 Worksheet BHE"/>
      <sheetName val="PG 300 Worksheet MPD"/>
      <sheetName val="PG 304 Combined"/>
      <sheetName val="PG 304 BHE"/>
      <sheetName val="PG 310 &amp; 311"/>
      <sheetName val="PG 310 WS"/>
      <sheetName val="PG 320-323"/>
      <sheetName val="PG 321 O&amp;M Expenses"/>
      <sheetName val="PG 321 O&amp;M Detail"/>
      <sheetName val="PG 321 Acc 561 "/>
      <sheetName val="PG 323 Acc 923"/>
      <sheetName val="PG 323 Acc 928"/>
      <sheetName val="PG 326-327"/>
      <sheetName val="PG 326 WS"/>
      <sheetName val="PG 328-330"/>
      <sheetName val="PG 328 YTD &amp; QTRLY"/>
      <sheetName val="PG 332"/>
      <sheetName val="PG 332 YTD &amp; QTRLY"/>
      <sheetName val="PG 335"/>
      <sheetName val="PG 335 Queries"/>
      <sheetName val="PG 336"/>
      <sheetName val="Summary of Reserve for Deprec."/>
      <sheetName val="SOR PG 337"/>
      <sheetName val="NOR PG 337"/>
      <sheetName val="SOR PG 337.1"/>
      <sheetName val="NOR PG 337.1"/>
      <sheetName val="PG 350 - Reg Com Exp"/>
      <sheetName val="PG 350 - Acc 928 Back up"/>
      <sheetName val="PG 354 &amp; 355"/>
      <sheetName val="PG 398"/>
      <sheetName val="PG 398 WS"/>
      <sheetName val="PG 400"/>
      <sheetName val="PG 400 MTHLY"/>
      <sheetName val="BHD pg 400 NEW"/>
      <sheetName val="NOR PG 400"/>
      <sheetName val="MPD pg 400 NEW"/>
      <sheetName val="PG 401a"/>
      <sheetName val="PG 401a WS SOR"/>
      <sheetName val="PG 401a WS NOR"/>
      <sheetName val="PG 401b"/>
      <sheetName val="PG 401b WS"/>
      <sheetName val="PG 401b WS NOR"/>
      <sheetName val="PG 410"/>
      <sheetName val="PG 410 Query"/>
      <sheetName val="PG 410-411"/>
      <sheetName val="PG 410-411 Internal Combust"/>
      <sheetName val="PG 429"/>
      <sheetName val="AOCI Schedule"/>
      <sheetName val="Interest LTD"/>
      <sheetName val="Revenue Report Combined"/>
      <sheetName val="Revenue Report BHE"/>
      <sheetName val="Customer Count"/>
      <sheetName val="Unbilled Revenue BHE"/>
      <sheetName val="Unbilled Rev Yr Over Yr"/>
      <sheetName val="Affiliated Services"/>
      <sheetName val="Purchased Power Expense"/>
      <sheetName val="Chap 307 Sales"/>
      <sheetName val="Depreciation Balance"/>
      <sheetName val="10711 Data"/>
      <sheetName val="10898 Data"/>
      <sheetName val="10899 Data"/>
      <sheetName val="560.99"/>
      <sheetName val="O&amp;M Allocations"/>
      <sheetName val="Project Task Legend - LH"/>
      <sheetName val="Consolidated DT Roll"/>
      <sheetName val="Tax Account Roll"/>
      <sheetName val="C-20-2014"/>
      <sheetName val="Unicap"/>
      <sheetName val="Unicap AJE"/>
      <sheetName val="FASB 158 AJE"/>
      <sheetName val="BFC-C-30-2014"/>
      <sheetName val="BVC-C40-2014"/>
      <sheetName val="BS-2014 Trial Balance"/>
      <sheetName val="IS-2014 For Tax"/>
      <sheetName val="MPS-BS-2013"/>
      <sheetName val="DT Rol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sheetData sheetId="48" refreshError="1"/>
      <sheetData sheetId="49" refreshError="1"/>
      <sheetData sheetId="50" refreshError="1"/>
      <sheetData sheetId="51" refreshError="1"/>
      <sheetData sheetId="52" refreshError="1"/>
      <sheetData sheetId="53"/>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sheetData sheetId="100"/>
      <sheetData sheetId="101"/>
      <sheetData sheetId="102" refreshError="1"/>
      <sheetData sheetId="103" refreshError="1"/>
      <sheetData sheetId="104"/>
      <sheetData sheetId="105"/>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refreshError="1"/>
      <sheetData sheetId="121" refreshError="1"/>
      <sheetData sheetId="122"/>
      <sheetData sheetId="123" refreshError="1"/>
      <sheetData sheetId="124" refreshError="1"/>
      <sheetData sheetId="125"/>
      <sheetData sheetId="126"/>
      <sheetData sheetId="127"/>
      <sheetData sheetId="128"/>
      <sheetData sheetId="129" refreshError="1"/>
      <sheetData sheetId="130"/>
      <sheetData sheetId="131" refreshError="1"/>
      <sheetData sheetId="132" refreshError="1"/>
      <sheetData sheetId="133" refreshError="1"/>
      <sheetData sheetId="134" refreshError="1"/>
      <sheetData sheetId="135"/>
      <sheetData sheetId="136"/>
      <sheetData sheetId="137"/>
      <sheetData sheetId="138" refreshError="1"/>
      <sheetData sheetId="139"/>
      <sheetData sheetId="140" refreshError="1"/>
      <sheetData sheetId="141"/>
      <sheetData sheetId="142" refreshError="1"/>
      <sheetData sheetId="143" refreshError="1"/>
      <sheetData sheetId="144"/>
      <sheetData sheetId="145" refreshError="1"/>
      <sheetData sheetId="146" refreshError="1"/>
      <sheetData sheetId="147"/>
      <sheetData sheetId="148" refreshError="1"/>
      <sheetData sheetId="149"/>
      <sheetData sheetId="150" refreshError="1"/>
      <sheetData sheetId="151" refreshError="1"/>
      <sheetData sheetId="152" refreshError="1"/>
      <sheetData sheetId="153"/>
      <sheetData sheetId="154" refreshError="1"/>
      <sheetData sheetId="155" refreshError="1"/>
      <sheetData sheetId="156" refreshError="1"/>
      <sheetData sheetId="157" refreshError="1"/>
      <sheetData sheetId="158" refreshError="1"/>
      <sheetData sheetId="159"/>
      <sheetData sheetId="160" refreshError="1"/>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refreshError="1"/>
      <sheetData sheetId="184" refreshError="1"/>
      <sheetData sheetId="185" refreshError="1"/>
      <sheetData sheetId="186" refreshError="1"/>
      <sheetData sheetId="187" refreshError="1"/>
      <sheetData sheetId="188" refreshError="1"/>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08"/>
      <sheetName val="FEB08"/>
      <sheetName val="MAR08"/>
      <sheetName val="March average"/>
      <sheetName val="APR08"/>
      <sheetName val="MAY08"/>
      <sheetName val="JUN08"/>
      <sheetName val="JUL08"/>
      <sheetName val="AUG08"/>
      <sheetName val="SEP08"/>
      <sheetName val="OCT08"/>
      <sheetName val="NOV08"/>
      <sheetName val="DEC08"/>
      <sheetName val="12 Month Avg 2008"/>
      <sheetName val="Jan 09"/>
      <sheetName val="Feb 09"/>
      <sheetName val="Mar 09"/>
      <sheetName val="Apr 09"/>
      <sheetName val="May 09"/>
      <sheetName val="Jun 09"/>
      <sheetName val="Jul 09"/>
      <sheetName val="Aug 09"/>
      <sheetName val="Sep 09"/>
      <sheetName val="Oct 09"/>
      <sheetName val="Nov 09"/>
      <sheetName val="Dec 09"/>
      <sheetName val="12 Month Avg 2009"/>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08"/>
      <sheetName val="FEB08"/>
      <sheetName val="MAR08"/>
      <sheetName val="March average"/>
      <sheetName val="APR08"/>
      <sheetName val="MAY08"/>
      <sheetName val="JUN08"/>
      <sheetName val="JUL08"/>
      <sheetName val="AUG08"/>
      <sheetName val="SEP08"/>
      <sheetName val="OCT08"/>
      <sheetName val="NOV08"/>
      <sheetName val="DEC08"/>
      <sheetName val="12 Month Avg 2008"/>
      <sheetName val="Jan 09"/>
      <sheetName val="Feb 09"/>
      <sheetName val="Mar 09"/>
      <sheetName val="Apr 09"/>
      <sheetName val="May 09"/>
      <sheetName val="Jun 09"/>
      <sheetName val="Jul 09"/>
      <sheetName val="Aug 09"/>
      <sheetName val="Sep 09"/>
      <sheetName val="Oct 09"/>
      <sheetName val="Nov 09"/>
      <sheetName val="Dec 09"/>
      <sheetName val="12 Month Avg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reland, Jennifer" refreshedDate="44931.554355208333" createdVersion="7" refreshedVersion="7" minRefreshableVersion="3" recordCount="2203" xr:uid="{1A27B0C7-532F-43FE-AEBA-DAB7E9B029AF}">
  <cacheSource type="worksheet">
    <worksheetSource ref="A2:F2205" sheet="2022 Detail"/>
  </cacheSource>
  <cacheFields count="6">
    <cacheField name="Project Construction Class" numFmtId="0">
      <sharedItems containsBlank="1" count="6">
        <m/>
        <s v="Transmission"/>
        <s v="Intangible"/>
        <s v="Distribution"/>
        <s v="General Property"/>
        <s v="General Property - Fleet"/>
      </sharedItems>
    </cacheField>
    <cacheField name="Actual Amount" numFmtId="4">
      <sharedItems containsSemiMixedTypes="0" containsString="0" containsNumber="1" minValue="-240182.91" maxValue="376906.87"/>
    </cacheField>
    <cacheField name="FERC" numFmtId="0">
      <sharedItems count="19">
        <s v="58099"/>
        <s v="92101"/>
        <s v="41702"/>
        <s v="10711"/>
        <s v="93501"/>
        <s v="56099"/>
        <s v="90199"/>
        <s v="18401"/>
        <s v="18497"/>
        <s v="16302"/>
        <s v="58101"/>
        <s v="90201"/>
        <s v="56101"/>
        <s v="42601"/>
        <s v="10899"/>
        <s v="59301"/>
        <s v="92804"/>
        <s v="45101"/>
        <s v="15407"/>
      </sharedItems>
    </cacheField>
    <cacheField name="Project Number" numFmtId="0">
      <sharedItems/>
    </cacheField>
    <cacheField name="Expenditure Type" numFmtId="0">
      <sharedItems/>
    </cacheField>
    <cacheField name="Period Yr Mo"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reland, Jennifer" refreshedDate="44590.572171874999" createdVersion="6" refreshedVersion="6" minRefreshableVersion="3" recordCount="2143" xr:uid="{ADDF8205-BAAE-4544-A95D-68A2D72AF3A3}">
  <cacheSource type="worksheet">
    <worksheetSource ref="A1:F2144" sheet="2021 Detail"/>
  </cacheSource>
  <cacheFields count="6">
    <cacheField name="Project Construction Class" numFmtId="0">
      <sharedItems containsBlank="1" count="5">
        <m/>
        <s v="Distribution"/>
        <s v="Transmission"/>
        <s v="General Property"/>
        <s v="Intangible"/>
      </sharedItems>
    </cacheField>
    <cacheField name="Actual Amount" numFmtId="4">
      <sharedItems containsSemiMixedTypes="0" containsString="0" containsNumber="1" minValue="-70320" maxValue="453936.92"/>
    </cacheField>
    <cacheField name="FERC" numFmtId="0">
      <sharedItems count="19">
        <s v="58099"/>
        <s v="10711"/>
        <s v="41702"/>
        <s v="92101"/>
        <s v="15407"/>
        <s v="18401"/>
        <s v="90199"/>
        <s v="18497"/>
        <s v="90201"/>
        <s v="16302"/>
        <s v="56099"/>
        <s v="93501"/>
        <s v="59301"/>
        <s v="92601"/>
        <s v="56101"/>
        <s v="10899"/>
        <s v="90799"/>
        <s v="92501"/>
        <s v="42601"/>
      </sharedItems>
    </cacheField>
    <cacheField name="Project Number" numFmtId="0">
      <sharedItems/>
    </cacheField>
    <cacheField name="Expenditure Type" numFmtId="0">
      <sharedItems/>
    </cacheField>
    <cacheField name="Period Yr M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03">
  <r>
    <x v="0"/>
    <n v="150.21"/>
    <x v="0"/>
    <s v="4668"/>
    <s v="2400 Inventory Issue"/>
    <s v="2022/01"/>
  </r>
  <r>
    <x v="0"/>
    <n v="117.33"/>
    <x v="1"/>
    <s v="4779"/>
    <s v="2400 Inventory Issue"/>
    <s v="2022/01"/>
  </r>
  <r>
    <x v="0"/>
    <n v="51.98"/>
    <x v="1"/>
    <s v="5406"/>
    <s v="2400 Inventory Issue"/>
    <s v="2022/01"/>
  </r>
  <r>
    <x v="0"/>
    <n v="-189.57"/>
    <x v="0"/>
    <s v="5406"/>
    <s v="2460 Inv Returned"/>
    <s v="2022/01"/>
  </r>
  <r>
    <x v="0"/>
    <n v="8448.25"/>
    <x v="0"/>
    <s v="9585"/>
    <s v="2400 Inventory Issue"/>
    <s v="2022/01"/>
  </r>
  <r>
    <x v="0"/>
    <n v="110.76"/>
    <x v="2"/>
    <s v="2228"/>
    <s v="2400 Inventory Issue"/>
    <s v="2022/01"/>
  </r>
  <r>
    <x v="0"/>
    <n v="1683.54"/>
    <x v="0"/>
    <s v="2234"/>
    <s v="2400 Inventory Issue"/>
    <s v="2022/01"/>
  </r>
  <r>
    <x v="0"/>
    <n v="-484.86"/>
    <x v="0"/>
    <s v="2235"/>
    <s v="2460 Inv Returned"/>
    <s v="2022/01"/>
  </r>
  <r>
    <x v="1"/>
    <n v="-230.88"/>
    <x v="3"/>
    <s v="571C"/>
    <s v="2460 Inv Returned"/>
    <s v="2022/01"/>
  </r>
  <r>
    <x v="1"/>
    <n v="153.57"/>
    <x v="3"/>
    <s v="142D"/>
    <s v="2400 Inventory Issue"/>
    <s v="2022/01"/>
  </r>
  <r>
    <x v="2"/>
    <n v="301.39999999999998"/>
    <x v="3"/>
    <s v="615D"/>
    <s v="2400 Inventory Issue"/>
    <s v="2022/01"/>
  </r>
  <r>
    <x v="3"/>
    <n v="-1682.15"/>
    <x v="3"/>
    <s v="947D"/>
    <s v="2460 Inv Returned"/>
    <s v="2022/01"/>
  </r>
  <r>
    <x v="4"/>
    <n v="517.27"/>
    <x v="3"/>
    <s v="131E"/>
    <s v="2400 Inventory Issue"/>
    <s v="2022/01"/>
  </r>
  <r>
    <x v="3"/>
    <n v="372.96"/>
    <x v="3"/>
    <s v="370E"/>
    <s v="2400 Inventory Issue"/>
    <s v="2022/01"/>
  </r>
  <r>
    <x v="3"/>
    <n v="5759.22"/>
    <x v="3"/>
    <s v="394E"/>
    <s v="2400 Inventory Issue"/>
    <s v="2022/01"/>
  </r>
  <r>
    <x v="3"/>
    <n v="1564.44"/>
    <x v="3"/>
    <s v="440E"/>
    <s v="2400 Inventory Issue"/>
    <s v="2022/01"/>
  </r>
  <r>
    <x v="3"/>
    <n v="-7758.83"/>
    <x v="3"/>
    <s v="503E"/>
    <s v="2460 Inv Returned"/>
    <s v="2022/01"/>
  </r>
  <r>
    <x v="3"/>
    <n v="508.23"/>
    <x v="3"/>
    <s v="514E"/>
    <s v="2400 Inventory Issue"/>
    <s v="2022/01"/>
  </r>
  <r>
    <x v="0"/>
    <n v="6478.55"/>
    <x v="4"/>
    <s v="4822"/>
    <s v="2400 Inventory Issue"/>
    <s v="2022/01"/>
  </r>
  <r>
    <x v="0"/>
    <n v="-2897.65"/>
    <x v="0"/>
    <s v="4660"/>
    <s v="2460 Inv Returned"/>
    <s v="2022/01"/>
  </r>
  <r>
    <x v="0"/>
    <n v="8.64"/>
    <x v="5"/>
    <s v="7900"/>
    <s v="2400 Inventory Issue"/>
    <s v="2022/01"/>
  </r>
  <r>
    <x v="0"/>
    <n v="2319.85"/>
    <x v="1"/>
    <s v="9042"/>
    <s v="2400 Inventory Issue"/>
    <s v="2022/01"/>
  </r>
  <r>
    <x v="0"/>
    <n v="81.66"/>
    <x v="6"/>
    <s v="2013"/>
    <s v="2400 Inventory Issue"/>
    <s v="2022/01"/>
  </r>
  <r>
    <x v="0"/>
    <n v="4390.28"/>
    <x v="0"/>
    <s v="9584"/>
    <s v="2400 Inventory Issue"/>
    <s v="2022/01"/>
  </r>
  <r>
    <x v="0"/>
    <n v="-97.58"/>
    <x v="0"/>
    <s v="9585"/>
    <s v="2460 Inv Returned"/>
    <s v="2022/01"/>
  </r>
  <r>
    <x v="0"/>
    <n v="-774.2"/>
    <x v="0"/>
    <s v="2236"/>
    <s v="2460 Inv Returned"/>
    <s v="2022/01"/>
  </r>
  <r>
    <x v="3"/>
    <n v="-4509.99"/>
    <x v="7"/>
    <s v="228D"/>
    <s v="2460 Inv Returned"/>
    <s v="2022/01"/>
  </r>
  <r>
    <x v="1"/>
    <n v="3180"/>
    <x v="3"/>
    <s v="896D"/>
    <s v="2400 Inventory Issue"/>
    <s v="2022/01"/>
  </r>
  <r>
    <x v="3"/>
    <n v="145.44"/>
    <x v="3"/>
    <s v="108E"/>
    <s v="2400 Inventory Issue"/>
    <s v="2022/01"/>
  </r>
  <r>
    <x v="3"/>
    <n v="3111.3"/>
    <x v="3"/>
    <s v="480E"/>
    <s v="2400 Inventory Issue"/>
    <s v="2022/01"/>
  </r>
  <r>
    <x v="3"/>
    <n v="4601.93"/>
    <x v="3"/>
    <s v="504E"/>
    <s v="2400 Inventory Issue"/>
    <s v="2022/01"/>
  </r>
  <r>
    <x v="3"/>
    <n v="508.23"/>
    <x v="3"/>
    <s v="512E"/>
    <s v="2400 Inventory Issue"/>
    <s v="2022/01"/>
  </r>
  <r>
    <x v="3"/>
    <n v="705.43"/>
    <x v="3"/>
    <s v="532E"/>
    <s v="2400 Inventory Issue"/>
    <s v="2022/01"/>
  </r>
  <r>
    <x v="0"/>
    <n v="49.85"/>
    <x v="0"/>
    <s v="599E"/>
    <s v="2400 Inventory Issue"/>
    <s v="2022/01"/>
  </r>
  <r>
    <x v="4"/>
    <n v="7922.58"/>
    <x v="3"/>
    <s v="622E"/>
    <s v="2400 Inventory Issue"/>
    <s v="2022/01"/>
  </r>
  <r>
    <x v="3"/>
    <n v="968"/>
    <x v="3"/>
    <s v="866D"/>
    <s v="2400 Inventory Issue"/>
    <s v="2022/01"/>
  </r>
  <r>
    <x v="0"/>
    <n v="706.34"/>
    <x v="8"/>
    <s v="5024"/>
    <s v="2400 Inventory Issue"/>
    <s v="2022/01"/>
  </r>
  <r>
    <x v="0"/>
    <n v="758.67"/>
    <x v="9"/>
    <s v="5025"/>
    <s v="2400 Inventory Issue"/>
    <s v="2022/01"/>
  </r>
  <r>
    <x v="0"/>
    <n v="26977.09"/>
    <x v="2"/>
    <s v="4774"/>
    <s v="2400 Inventory Issue"/>
    <s v="2022/01"/>
  </r>
  <r>
    <x v="0"/>
    <n v="624.24"/>
    <x v="1"/>
    <s v="5063"/>
    <s v="2400 Inventory Issue"/>
    <s v="2022/01"/>
  </r>
  <r>
    <x v="0"/>
    <n v="49.98"/>
    <x v="1"/>
    <s v="7734"/>
    <s v="2400 Inventory Issue"/>
    <s v="2022/01"/>
  </r>
  <r>
    <x v="0"/>
    <n v="510.13"/>
    <x v="0"/>
    <s v="2000"/>
    <s v="2400 Inventory Issue"/>
    <s v="2022/01"/>
  </r>
  <r>
    <x v="3"/>
    <n v="74.17"/>
    <x v="3"/>
    <s v="172B"/>
    <s v="2400 Inventory Issue"/>
    <s v="2022/01"/>
  </r>
  <r>
    <x v="1"/>
    <n v="-2696.77"/>
    <x v="7"/>
    <s v="676B"/>
    <s v="2460 Inv Returned"/>
    <s v="2022/01"/>
  </r>
  <r>
    <x v="1"/>
    <n v="-4104.01"/>
    <x v="3"/>
    <s v="117D"/>
    <s v="2460 Inv Returned"/>
    <s v="2022/01"/>
  </r>
  <r>
    <x v="3"/>
    <n v="946.02"/>
    <x v="3"/>
    <s v="624D"/>
    <s v="2400 Inventory Issue"/>
    <s v="2022/01"/>
  </r>
  <r>
    <x v="3"/>
    <n v="-573.29999999999995"/>
    <x v="3"/>
    <s v="960D"/>
    <s v="2460 Inv Returned"/>
    <s v="2022/01"/>
  </r>
  <r>
    <x v="3"/>
    <n v="629.66"/>
    <x v="3"/>
    <s v="109E"/>
    <s v="2400 Inventory Issue"/>
    <s v="2022/01"/>
  </r>
  <r>
    <x v="3"/>
    <n v="159.75"/>
    <x v="3"/>
    <s v="126E"/>
    <s v="2400 Inventory Issue"/>
    <s v="2022/01"/>
  </r>
  <r>
    <x v="3"/>
    <n v="1538.48"/>
    <x v="3"/>
    <s v="160E"/>
    <s v="2400 Inventory Issue"/>
    <s v="2022/01"/>
  </r>
  <r>
    <x v="3"/>
    <n v="1261.99"/>
    <x v="3"/>
    <s v="216E"/>
    <s v="2400 Inventory Issue"/>
    <s v="2022/01"/>
  </r>
  <r>
    <x v="3"/>
    <n v="-1080.26"/>
    <x v="3"/>
    <s v="223E"/>
    <s v="2460 Inv Returned"/>
    <s v="2022/01"/>
  </r>
  <r>
    <x v="3"/>
    <n v="855.61"/>
    <x v="3"/>
    <s v="346E"/>
    <s v="2400 Inventory Issue"/>
    <s v="2022/01"/>
  </r>
  <r>
    <x v="3"/>
    <n v="3608.47"/>
    <x v="3"/>
    <s v="387E"/>
    <s v="2400 Inventory Issue"/>
    <s v="2022/01"/>
  </r>
  <r>
    <x v="3"/>
    <n v="3435.77"/>
    <x v="3"/>
    <s v="405E"/>
    <s v="2400 Inventory Issue"/>
    <s v="2022/01"/>
  </r>
  <r>
    <x v="3"/>
    <n v="1032"/>
    <x v="3"/>
    <s v="425E"/>
    <s v="2400 Inventory Issue"/>
    <s v="2022/01"/>
  </r>
  <r>
    <x v="3"/>
    <n v="7092.18"/>
    <x v="3"/>
    <s v="489E"/>
    <s v="2400 Inventory Issue"/>
    <s v="2022/01"/>
  </r>
  <r>
    <x v="3"/>
    <n v="-660.24"/>
    <x v="3"/>
    <s v="505E"/>
    <s v="2460 Inv Returned"/>
    <s v="2022/01"/>
  </r>
  <r>
    <x v="3"/>
    <n v="-116.16"/>
    <x v="3"/>
    <s v="519E"/>
    <s v="2460 Inv Returned"/>
    <s v="2022/01"/>
  </r>
  <r>
    <x v="4"/>
    <n v="116.16"/>
    <x v="3"/>
    <s v="719E"/>
    <s v="2400 Inventory Issue"/>
    <s v="2022/01"/>
  </r>
  <r>
    <x v="0"/>
    <n v="239.7"/>
    <x v="10"/>
    <s v="4667"/>
    <s v="2400 Inventory Issue"/>
    <s v="2022/01"/>
  </r>
  <r>
    <x v="0"/>
    <n v="-840.35"/>
    <x v="2"/>
    <s v="4774"/>
    <s v="2460 Inv Returned"/>
    <s v="2022/01"/>
  </r>
  <r>
    <x v="0"/>
    <n v="186.03"/>
    <x v="0"/>
    <s v="5406"/>
    <s v="2400 Inventory Issue"/>
    <s v="2022/01"/>
  </r>
  <r>
    <x v="0"/>
    <n v="257.58"/>
    <x v="11"/>
    <s v="2015"/>
    <s v="2400 Inventory Issue"/>
    <s v="2022/01"/>
  </r>
  <r>
    <x v="0"/>
    <n v="3536.16"/>
    <x v="0"/>
    <s v="9530"/>
    <s v="2400 Inventory Issue"/>
    <s v="2022/01"/>
  </r>
  <r>
    <x v="3"/>
    <n v="149.37"/>
    <x v="7"/>
    <s v="226D"/>
    <s v="2400 Inventory Issue"/>
    <s v="2022/01"/>
  </r>
  <r>
    <x v="0"/>
    <n v="2027.3"/>
    <x v="0"/>
    <s v="459C"/>
    <s v="2400 Inventory Issue"/>
    <s v="2022/01"/>
  </r>
  <r>
    <x v="3"/>
    <n v="1587.75"/>
    <x v="7"/>
    <s v="235D"/>
    <s v="2400 Inventory Issue"/>
    <s v="2022/01"/>
  </r>
  <r>
    <x v="3"/>
    <n v="304.06"/>
    <x v="7"/>
    <s v="245D"/>
    <s v="2400 Inventory Issue"/>
    <s v="2022/01"/>
  </r>
  <r>
    <x v="3"/>
    <n v="573.29999999999995"/>
    <x v="3"/>
    <s v="960D"/>
    <s v="2400 Inventory Issue"/>
    <s v="2022/01"/>
  </r>
  <r>
    <x v="3"/>
    <n v="5445.36"/>
    <x v="3"/>
    <s v="556E"/>
    <s v="2400 Inventory Issue"/>
    <s v="2022/01"/>
  </r>
  <r>
    <x v="3"/>
    <n v="591.08000000000004"/>
    <x v="3"/>
    <s v="593E"/>
    <s v="2400 Inventory Issue"/>
    <s v="2022/01"/>
  </r>
  <r>
    <x v="3"/>
    <n v="922.31"/>
    <x v="3"/>
    <s v="726E"/>
    <s v="2400 Inventory Issue"/>
    <s v="2022/01"/>
  </r>
  <r>
    <x v="0"/>
    <n v="185.11"/>
    <x v="12"/>
    <s v="4667"/>
    <s v="2400 Inventory Issue"/>
    <s v="2022/01"/>
  </r>
  <r>
    <x v="0"/>
    <n v="15.02"/>
    <x v="11"/>
    <s v="5400"/>
    <s v="2400 Inventory Issue"/>
    <s v="2022/01"/>
  </r>
  <r>
    <x v="0"/>
    <n v="104.16"/>
    <x v="0"/>
    <s v="4603"/>
    <s v="2400 Inventory Issue"/>
    <s v="2022/01"/>
  </r>
  <r>
    <x v="0"/>
    <n v="1312.43"/>
    <x v="0"/>
    <s v="2233"/>
    <s v="2400 Inventory Issue"/>
    <s v="2022/01"/>
  </r>
  <r>
    <x v="0"/>
    <n v="5389.41"/>
    <x v="0"/>
    <s v="2236"/>
    <s v="2400 Inventory Issue"/>
    <s v="2022/01"/>
  </r>
  <r>
    <x v="0"/>
    <n v="-198251.18"/>
    <x v="0"/>
    <s v="9588"/>
    <s v="2460 Inv Returned"/>
    <s v="2022/01"/>
  </r>
  <r>
    <x v="3"/>
    <n v="-701.3"/>
    <x v="3"/>
    <s v="236C"/>
    <s v="2460 Inv Returned"/>
    <s v="2022/01"/>
  </r>
  <r>
    <x v="1"/>
    <n v="18011.11"/>
    <x v="3"/>
    <s v="571C"/>
    <s v="2400 Inventory Issue"/>
    <s v="2022/01"/>
  </r>
  <r>
    <x v="1"/>
    <n v="163847.60999999999"/>
    <x v="3"/>
    <s v="127D"/>
    <s v="2400 Inventory Issue"/>
    <s v="2022/01"/>
  </r>
  <r>
    <x v="3"/>
    <n v="810.4"/>
    <x v="7"/>
    <s v="534D"/>
    <s v="2400 Inventory Issue"/>
    <s v="2022/01"/>
  </r>
  <r>
    <x v="3"/>
    <n v="-676.55"/>
    <x v="3"/>
    <s v="637D"/>
    <s v="2460 Inv Returned"/>
    <s v="2022/01"/>
  </r>
  <r>
    <x v="3"/>
    <n v="7414.44"/>
    <x v="3"/>
    <s v="909D"/>
    <s v="2400 Inventory Issue"/>
    <s v="2022/01"/>
  </r>
  <r>
    <x v="3"/>
    <n v="582.80999999999995"/>
    <x v="3"/>
    <s v="125E"/>
    <s v="2400 Inventory Issue"/>
    <s v="2022/01"/>
  </r>
  <r>
    <x v="3"/>
    <n v="1671.44"/>
    <x v="3"/>
    <s v="190E"/>
    <s v="2400 Inventory Issue"/>
    <s v="2022/01"/>
  </r>
  <r>
    <x v="1"/>
    <n v="5307.49"/>
    <x v="3"/>
    <s v="391E"/>
    <s v="2400 Inventory Issue"/>
    <s v="2022/01"/>
  </r>
  <r>
    <x v="3"/>
    <n v="4764.1499999999996"/>
    <x v="3"/>
    <s v="481E"/>
    <s v="2400 Inventory Issue"/>
    <s v="2022/01"/>
  </r>
  <r>
    <x v="3"/>
    <n v="-223.89"/>
    <x v="3"/>
    <s v="481E"/>
    <s v="2460 Inv Returned"/>
    <s v="2022/01"/>
  </r>
  <r>
    <x v="3"/>
    <n v="18246.509999999998"/>
    <x v="3"/>
    <s v="503E"/>
    <s v="2400 Inventory Issue"/>
    <s v="2022/01"/>
  </r>
  <r>
    <x v="3"/>
    <n v="2461.92"/>
    <x v="3"/>
    <s v="506E"/>
    <s v="2400 Inventory Issue"/>
    <s v="2022/01"/>
  </r>
  <r>
    <x v="3"/>
    <n v="29507.08"/>
    <x v="3"/>
    <s v="507E"/>
    <s v="2400 Inventory Issue"/>
    <s v="2022/01"/>
  </r>
  <r>
    <x v="3"/>
    <n v="22719.29"/>
    <x v="3"/>
    <s v="508E"/>
    <s v="2400 Inventory Issue"/>
    <s v="2022/01"/>
  </r>
  <r>
    <x v="4"/>
    <n v="-717.54"/>
    <x v="3"/>
    <s v="622E"/>
    <s v="2460 Inv Returned"/>
    <s v="2022/01"/>
  </r>
  <r>
    <x v="3"/>
    <n v="1556.62"/>
    <x v="3"/>
    <s v="652E"/>
    <s v="2400 Inventory Issue"/>
    <s v="2022/01"/>
  </r>
  <r>
    <x v="1"/>
    <n v="296.12"/>
    <x v="3"/>
    <s v="815D"/>
    <s v="2400 Inventory Issue"/>
    <s v="2022/01"/>
  </r>
  <r>
    <x v="0"/>
    <n v="365.74"/>
    <x v="0"/>
    <s v="5400"/>
    <s v="2400 Inventory Issue"/>
    <s v="2022/01"/>
  </r>
  <r>
    <x v="0"/>
    <n v="4193.2700000000004"/>
    <x v="0"/>
    <s v="4660"/>
    <s v="2400 Inventory Issue"/>
    <s v="2022/01"/>
  </r>
  <r>
    <x v="0"/>
    <n v="1236.97"/>
    <x v="0"/>
    <s v="6403"/>
    <s v="2400 Inventory Issue"/>
    <s v="2022/01"/>
  </r>
  <r>
    <x v="0"/>
    <n v="77.599999999999994"/>
    <x v="5"/>
    <s v="2004"/>
    <s v="2400 Inventory Issue"/>
    <s v="2022/01"/>
  </r>
  <r>
    <x v="0"/>
    <n v="5154.21"/>
    <x v="0"/>
    <s v="9583"/>
    <s v="2400 Inventory Issue"/>
    <s v="2022/01"/>
  </r>
  <r>
    <x v="0"/>
    <n v="213493.95"/>
    <x v="0"/>
    <s v="9588"/>
    <s v="2400 Inventory Issue"/>
    <s v="2022/01"/>
  </r>
  <r>
    <x v="3"/>
    <n v="149.37"/>
    <x v="7"/>
    <s v="259D"/>
    <s v="2400 Inventory Issue"/>
    <s v="2022/01"/>
  </r>
  <r>
    <x v="3"/>
    <n v="660.79"/>
    <x v="3"/>
    <s v="648D"/>
    <s v="2400 Inventory Issue"/>
    <s v="2022/01"/>
  </r>
  <r>
    <x v="3"/>
    <n v="1152"/>
    <x v="3"/>
    <s v="204E"/>
    <s v="2400 Inventory Issue"/>
    <s v="2022/01"/>
  </r>
  <r>
    <x v="3"/>
    <n v="160.66999999999999"/>
    <x v="7"/>
    <s v="305E"/>
    <s v="2400 Inventory Issue"/>
    <s v="2022/01"/>
  </r>
  <r>
    <x v="3"/>
    <n v="1441.15"/>
    <x v="3"/>
    <s v="471E"/>
    <s v="2400 Inventory Issue"/>
    <s v="2022/01"/>
  </r>
  <r>
    <x v="3"/>
    <n v="23787.88"/>
    <x v="3"/>
    <s v="479E"/>
    <s v="2400 Inventory Issue"/>
    <s v="2022/01"/>
  </r>
  <r>
    <x v="3"/>
    <n v="-8069.49"/>
    <x v="3"/>
    <s v="507E"/>
    <s v="2460 Inv Returned"/>
    <s v="2022/01"/>
  </r>
  <r>
    <x v="3"/>
    <n v="-506.69"/>
    <x v="3"/>
    <s v="508E"/>
    <s v="2460 Inv Returned"/>
    <s v="2022/01"/>
  </r>
  <r>
    <x v="1"/>
    <n v="753.26"/>
    <x v="3"/>
    <s v="780D"/>
    <s v="2400 Inventory Issue"/>
    <s v="2022/01"/>
  </r>
  <r>
    <x v="0"/>
    <n v="35.520000000000003"/>
    <x v="1"/>
    <s v="5404"/>
    <s v="2400 Inventory Issue"/>
    <s v="2022/01"/>
  </r>
  <r>
    <x v="0"/>
    <n v="266.48"/>
    <x v="0"/>
    <s v="2235"/>
    <s v="2400 Inventory Issue"/>
    <s v="2022/01"/>
  </r>
  <r>
    <x v="1"/>
    <n v="-718"/>
    <x v="3"/>
    <s v="426C"/>
    <s v="2460 Inv Returned"/>
    <s v="2022/01"/>
  </r>
  <r>
    <x v="3"/>
    <n v="-3877.53"/>
    <x v="7"/>
    <s v="243D"/>
    <s v="2460 Inv Returned"/>
    <s v="2022/01"/>
  </r>
  <r>
    <x v="1"/>
    <n v="1025.02"/>
    <x v="3"/>
    <s v="345E"/>
    <s v="2400 Inventory Issue"/>
    <s v="2022/01"/>
  </r>
  <r>
    <x v="3"/>
    <n v="1264.96"/>
    <x v="3"/>
    <s v="483E"/>
    <s v="2400 Inventory Issue"/>
    <s v="2022/01"/>
  </r>
  <r>
    <x v="3"/>
    <n v="4395.8500000000004"/>
    <x v="3"/>
    <s v="505E"/>
    <s v="2400 Inventory Issue"/>
    <s v="2022/01"/>
  </r>
  <r>
    <x v="4"/>
    <n v="2605.1799999999998"/>
    <x v="3"/>
    <s v="623E"/>
    <s v="2400 Inventory Issue"/>
    <s v="2022/01"/>
  </r>
  <r>
    <x v="3"/>
    <n v="1915.94"/>
    <x v="3"/>
    <s v="659E"/>
    <s v="2400 Inventory Issue"/>
    <s v="2022/01"/>
  </r>
  <r>
    <x v="0"/>
    <n v="-6240.02"/>
    <x v="0"/>
    <s v="6403"/>
    <s v="2460 Inv Returned"/>
    <s v="2022/01"/>
  </r>
  <r>
    <x v="0"/>
    <n v="1691.36"/>
    <x v="0"/>
    <s v="6404"/>
    <s v="2400 Inventory Issue"/>
    <s v="2022/01"/>
  </r>
  <r>
    <x v="0"/>
    <n v="-36.340000000000003"/>
    <x v="1"/>
    <s v="7734"/>
    <s v="2460 Inv Returned"/>
    <s v="2022/01"/>
  </r>
  <r>
    <x v="0"/>
    <n v="161.13999999999999"/>
    <x v="0"/>
    <s v="2182"/>
    <s v="2400 Inventory Issue"/>
    <s v="2022/01"/>
  </r>
  <r>
    <x v="3"/>
    <n v="-13294.21"/>
    <x v="3"/>
    <s v="172B"/>
    <s v="2460 Inv Returned"/>
    <s v="2022/01"/>
  </r>
  <r>
    <x v="1"/>
    <n v="57.49"/>
    <x v="7"/>
    <s v="676B"/>
    <s v="2400 Inventory Issue"/>
    <s v="2022/01"/>
  </r>
  <r>
    <x v="1"/>
    <n v="-5084.2700000000004"/>
    <x v="3"/>
    <s v="413C"/>
    <s v="2460 Inv Returned"/>
    <s v="2022/01"/>
  </r>
  <r>
    <x v="3"/>
    <n v="1357.09"/>
    <x v="3"/>
    <s v="236C"/>
    <s v="2400 Inventory Issue"/>
    <s v="2022/01"/>
  </r>
  <r>
    <x v="3"/>
    <n v="-3858.06"/>
    <x v="7"/>
    <s v="173D"/>
    <s v="2460 Inv Returned"/>
    <s v="2022/01"/>
  </r>
  <r>
    <x v="1"/>
    <n v="1650.15"/>
    <x v="3"/>
    <s v="117D"/>
    <s v="2400 Inventory Issue"/>
    <s v="2022/01"/>
  </r>
  <r>
    <x v="1"/>
    <n v="442.34"/>
    <x v="7"/>
    <s v="697D"/>
    <s v="2400 Inventory Issue"/>
    <s v="2022/01"/>
  </r>
  <r>
    <x v="3"/>
    <n v="39851.120000000003"/>
    <x v="7"/>
    <s v="228D"/>
    <s v="2400 Inventory Issue"/>
    <s v="2022/01"/>
  </r>
  <r>
    <x v="3"/>
    <n v="763.04"/>
    <x v="7"/>
    <s v="293D"/>
    <s v="2400 Inventory Issue"/>
    <s v="2022/01"/>
  </r>
  <r>
    <x v="3"/>
    <n v="20288.41"/>
    <x v="7"/>
    <s v="345D"/>
    <s v="2400 Inventory Issue"/>
    <s v="2022/01"/>
  </r>
  <r>
    <x v="3"/>
    <n v="-348.61"/>
    <x v="3"/>
    <s v="648D"/>
    <s v="2460 Inv Returned"/>
    <s v="2022/01"/>
  </r>
  <r>
    <x v="3"/>
    <n v="650.16999999999996"/>
    <x v="3"/>
    <s v="179E"/>
    <s v="2400 Inventory Issue"/>
    <s v="2022/01"/>
  </r>
  <r>
    <x v="3"/>
    <n v="6044.87"/>
    <x v="3"/>
    <s v="328E"/>
    <s v="2400 Inventory Issue"/>
    <s v="2022/01"/>
  </r>
  <r>
    <x v="3"/>
    <n v="1200.29"/>
    <x v="3"/>
    <s v="415E"/>
    <s v="2400 Inventory Issue"/>
    <s v="2022/01"/>
  </r>
  <r>
    <x v="3"/>
    <n v="574.07000000000005"/>
    <x v="3"/>
    <s v="478E"/>
    <s v="2400 Inventory Issue"/>
    <s v="2022/01"/>
  </r>
  <r>
    <x v="3"/>
    <n v="-248.05"/>
    <x v="3"/>
    <s v="556E"/>
    <s v="2460 Inv Returned"/>
    <s v="2022/01"/>
  </r>
  <r>
    <x v="4"/>
    <n v="-1723.7"/>
    <x v="3"/>
    <s v="623E"/>
    <s v="2460 Inv Returned"/>
    <s v="2022/01"/>
  </r>
  <r>
    <x v="3"/>
    <n v="2667.3"/>
    <x v="3"/>
    <s v="641E"/>
    <s v="2400 Inventory Issue"/>
    <s v="2022/01"/>
  </r>
  <r>
    <x v="3"/>
    <n v="3370.46"/>
    <x v="3"/>
    <s v="729E"/>
    <s v="2400 Inventory Issue"/>
    <s v="2022/01"/>
  </r>
  <r>
    <x v="0"/>
    <n v="874.38"/>
    <x v="0"/>
    <s v="6404"/>
    <s v="2400 Inventory Issue"/>
    <s v="2022/02"/>
  </r>
  <r>
    <x v="0"/>
    <n v="5083.09"/>
    <x v="0"/>
    <s v="9584"/>
    <s v="2400 Inventory Issue"/>
    <s v="2022/02"/>
  </r>
  <r>
    <x v="0"/>
    <n v="-517.15"/>
    <x v="0"/>
    <s v="2236"/>
    <s v="2460 Inv Returned"/>
    <s v="2022/02"/>
  </r>
  <r>
    <x v="1"/>
    <n v="21573.3"/>
    <x v="13"/>
    <s v="847B"/>
    <s v="2400 Inventory Issue"/>
    <s v="2022/02"/>
  </r>
  <r>
    <x v="3"/>
    <n v="-2102.64"/>
    <x v="3"/>
    <s v="236C"/>
    <s v="2460 Inv Returned"/>
    <s v="2022/02"/>
  </r>
  <r>
    <x v="1"/>
    <n v="11881.28"/>
    <x v="3"/>
    <s v="142D"/>
    <s v="2400 Inventory Issue"/>
    <s v="2022/02"/>
  </r>
  <r>
    <x v="3"/>
    <n v="382.18"/>
    <x v="7"/>
    <s v="269D"/>
    <s v="2400 Inventory Issue"/>
    <s v="2022/02"/>
  </r>
  <r>
    <x v="3"/>
    <n v="-420.79"/>
    <x v="3"/>
    <s v="964D"/>
    <s v="2460 Inv Returned"/>
    <s v="2022/02"/>
  </r>
  <r>
    <x v="3"/>
    <n v="2720.79"/>
    <x v="3"/>
    <s v="298E"/>
    <s v="2400 Inventory Issue"/>
    <s v="2022/02"/>
  </r>
  <r>
    <x v="3"/>
    <n v="1038.52"/>
    <x v="3"/>
    <s v="448E"/>
    <s v="2400 Inventory Issue"/>
    <s v="2022/02"/>
  </r>
  <r>
    <x v="3"/>
    <n v="4920.8599999999997"/>
    <x v="3"/>
    <s v="476E"/>
    <s v="2400 Inventory Issue"/>
    <s v="2022/02"/>
  </r>
  <r>
    <x v="3"/>
    <n v="-458.1"/>
    <x v="3"/>
    <s v="541E"/>
    <s v="2460 Inv Returned"/>
    <s v="2022/02"/>
  </r>
  <r>
    <x v="3"/>
    <n v="-2236.44"/>
    <x v="3"/>
    <s v="547E"/>
    <s v="2460 Inv Returned"/>
    <s v="2022/02"/>
  </r>
  <r>
    <x v="0"/>
    <n v="46.21"/>
    <x v="5"/>
    <s v="7367"/>
    <s v="2400 Inventory Issue"/>
    <s v="2022/02"/>
  </r>
  <r>
    <x v="1"/>
    <n v="15826.46"/>
    <x v="3"/>
    <s v="571C"/>
    <s v="2400 Inventory Issue"/>
    <s v="2022/02"/>
  </r>
  <r>
    <x v="1"/>
    <n v="30873.279999999999"/>
    <x v="3"/>
    <s v="127D"/>
    <s v="2400 Inventory Issue"/>
    <s v="2022/02"/>
  </r>
  <r>
    <x v="3"/>
    <n v="-10987.1"/>
    <x v="7"/>
    <s v="235D"/>
    <s v="2460 Inv Returned"/>
    <s v="2022/02"/>
  </r>
  <r>
    <x v="3"/>
    <n v="118.74"/>
    <x v="7"/>
    <s v="514D"/>
    <s v="2400 Inventory Issue"/>
    <s v="2022/02"/>
  </r>
  <r>
    <x v="3"/>
    <n v="-14.5"/>
    <x v="7"/>
    <s v="576D"/>
    <s v="2460 Inv Returned"/>
    <s v="2022/02"/>
  </r>
  <r>
    <x v="3"/>
    <n v="81.59"/>
    <x v="7"/>
    <s v="577D"/>
    <s v="2400 Inventory Issue"/>
    <s v="2022/02"/>
  </r>
  <r>
    <x v="3"/>
    <n v="892.49"/>
    <x v="3"/>
    <s v="969D"/>
    <s v="2400 Inventory Issue"/>
    <s v="2022/02"/>
  </r>
  <r>
    <x v="3"/>
    <n v="1776.7"/>
    <x v="3"/>
    <s v="216E"/>
    <s v="2400 Inventory Issue"/>
    <s v="2022/02"/>
  </r>
  <r>
    <x v="3"/>
    <n v="97.73"/>
    <x v="3"/>
    <s v="428E"/>
    <s v="2400 Inventory Issue"/>
    <s v="2022/02"/>
  </r>
  <r>
    <x v="3"/>
    <n v="1522.12"/>
    <x v="3"/>
    <s v="480E"/>
    <s v="2400 Inventory Issue"/>
    <s v="2022/02"/>
  </r>
  <r>
    <x v="3"/>
    <n v="-167.42"/>
    <x v="3"/>
    <s v="481E"/>
    <s v="2460 Inv Returned"/>
    <s v="2022/02"/>
  </r>
  <r>
    <x v="3"/>
    <n v="4006.83"/>
    <x v="3"/>
    <s v="505E"/>
    <s v="2400 Inventory Issue"/>
    <s v="2022/02"/>
  </r>
  <r>
    <x v="3"/>
    <n v="433.83"/>
    <x v="3"/>
    <s v="620E"/>
    <s v="2400 Inventory Issue"/>
    <s v="2022/02"/>
  </r>
  <r>
    <x v="3"/>
    <n v="2444.2600000000002"/>
    <x v="3"/>
    <s v="744E"/>
    <s v="2400 Inventory Issue"/>
    <s v="2022/02"/>
  </r>
  <r>
    <x v="0"/>
    <n v="34.799999999999997"/>
    <x v="1"/>
    <s v="4779"/>
    <s v="2400 Inventory Issue"/>
    <s v="2022/02"/>
  </r>
  <r>
    <x v="0"/>
    <n v="699.22"/>
    <x v="1"/>
    <s v="5063"/>
    <s v="2400 Inventory Issue"/>
    <s v="2022/02"/>
  </r>
  <r>
    <x v="0"/>
    <n v="1733.35"/>
    <x v="0"/>
    <s v="6403"/>
    <s v="2400 Inventory Issue"/>
    <s v="2022/02"/>
  </r>
  <r>
    <x v="0"/>
    <n v="2.96"/>
    <x v="5"/>
    <s v="2004"/>
    <s v="2400 Inventory Issue"/>
    <s v="2022/02"/>
  </r>
  <r>
    <x v="0"/>
    <n v="352.57"/>
    <x v="6"/>
    <s v="2013"/>
    <s v="2400 Inventory Issue"/>
    <s v="2022/02"/>
  </r>
  <r>
    <x v="0"/>
    <n v="238.48"/>
    <x v="11"/>
    <s v="2015"/>
    <s v="2400 Inventory Issue"/>
    <s v="2022/02"/>
  </r>
  <r>
    <x v="0"/>
    <n v="-735.17"/>
    <x v="0"/>
    <s v="9585"/>
    <s v="2460 Inv Returned"/>
    <s v="2022/02"/>
  </r>
  <r>
    <x v="0"/>
    <n v="156.80000000000001"/>
    <x v="2"/>
    <s v="2228"/>
    <s v="2400 Inventory Issue"/>
    <s v="2022/02"/>
  </r>
  <r>
    <x v="0"/>
    <n v="-127"/>
    <x v="0"/>
    <s v="2234"/>
    <s v="2460 Inv Returned"/>
    <s v="2022/02"/>
  </r>
  <r>
    <x v="0"/>
    <n v="-843.12"/>
    <x v="0"/>
    <s v="9588"/>
    <s v="2460 Inv Returned"/>
    <s v="2022/02"/>
  </r>
  <r>
    <x v="1"/>
    <n v="30861.58"/>
    <x v="3"/>
    <s v="847B"/>
    <s v="2400 Inventory Issue"/>
    <s v="2022/02"/>
  </r>
  <r>
    <x v="3"/>
    <n v="1983.63"/>
    <x v="3"/>
    <s v="253D"/>
    <s v="2400 Inventory Issue"/>
    <s v="2022/02"/>
  </r>
  <r>
    <x v="3"/>
    <n v="-14.5"/>
    <x v="7"/>
    <s v="496D"/>
    <s v="2460 Inv Returned"/>
    <s v="2022/02"/>
  </r>
  <r>
    <x v="3"/>
    <n v="81.59"/>
    <x v="7"/>
    <s v="576D"/>
    <s v="2400 Inventory Issue"/>
    <s v="2022/02"/>
  </r>
  <r>
    <x v="3"/>
    <n v="617.91"/>
    <x v="3"/>
    <s v="466E"/>
    <s v="2400 Inventory Issue"/>
    <s v="2022/02"/>
  </r>
  <r>
    <x v="3"/>
    <n v="-439.16"/>
    <x v="14"/>
    <s v="481E"/>
    <s v="2460 Inv Returned"/>
    <s v="2022/02"/>
  </r>
  <r>
    <x v="3"/>
    <n v="18554.8"/>
    <x v="3"/>
    <s v="489E"/>
    <s v="2400 Inventory Issue"/>
    <s v="2022/02"/>
  </r>
  <r>
    <x v="3"/>
    <n v="4081.53"/>
    <x v="3"/>
    <s v="504E"/>
    <s v="2400 Inventory Issue"/>
    <s v="2022/02"/>
  </r>
  <r>
    <x v="3"/>
    <n v="2066.1"/>
    <x v="3"/>
    <s v="539E"/>
    <s v="2400 Inventory Issue"/>
    <s v="2022/02"/>
  </r>
  <r>
    <x v="3"/>
    <n v="126.16"/>
    <x v="3"/>
    <s v="602E"/>
    <s v="2400 Inventory Issue"/>
    <s v="2022/02"/>
  </r>
  <r>
    <x v="3"/>
    <n v="915.59"/>
    <x v="3"/>
    <s v="627E"/>
    <s v="2400 Inventory Issue"/>
    <s v="2022/02"/>
  </r>
  <r>
    <x v="1"/>
    <n v="-281.7"/>
    <x v="3"/>
    <s v="735E"/>
    <s v="2460 Inv Returned"/>
    <s v="2022/02"/>
  </r>
  <r>
    <x v="0"/>
    <n v="21802.61"/>
    <x v="2"/>
    <s v="4774"/>
    <s v="2400 Inventory Issue"/>
    <s v="2022/02"/>
  </r>
  <r>
    <x v="0"/>
    <n v="1250.1099999999999"/>
    <x v="13"/>
    <s v="7734"/>
    <s v="2400 Inventory Issue"/>
    <s v="2022/02"/>
  </r>
  <r>
    <x v="0"/>
    <n v="44.43"/>
    <x v="0"/>
    <s v="2182"/>
    <s v="2400 Inventory Issue"/>
    <s v="2022/02"/>
  </r>
  <r>
    <x v="0"/>
    <n v="-100.73"/>
    <x v="0"/>
    <s v="2000"/>
    <s v="2460 Inv Returned"/>
    <s v="2022/02"/>
  </r>
  <r>
    <x v="0"/>
    <n v="3300.74"/>
    <x v="0"/>
    <s v="9530"/>
    <s v="2400 Inventory Issue"/>
    <s v="2022/02"/>
  </r>
  <r>
    <x v="0"/>
    <n v="9817.99"/>
    <x v="0"/>
    <s v="9585"/>
    <s v="2400 Inventory Issue"/>
    <s v="2022/02"/>
  </r>
  <r>
    <x v="0"/>
    <n v="937.94"/>
    <x v="0"/>
    <s v="2234"/>
    <s v="2400 Inventory Issue"/>
    <s v="2022/02"/>
  </r>
  <r>
    <x v="3"/>
    <n v="-1853.99"/>
    <x v="3"/>
    <s v="172B"/>
    <s v="2460 Inv Returned"/>
    <s v="2022/02"/>
  </r>
  <r>
    <x v="1"/>
    <n v="-2611.5500000000002"/>
    <x v="3"/>
    <s v="571C"/>
    <s v="2460 Inv Returned"/>
    <s v="2022/02"/>
  </r>
  <r>
    <x v="3"/>
    <n v="-14.5"/>
    <x v="7"/>
    <s v="577D"/>
    <s v="2460 Inv Returned"/>
    <s v="2022/02"/>
  </r>
  <r>
    <x v="3"/>
    <n v="2996.75"/>
    <x v="3"/>
    <s v="327E"/>
    <s v="2400 Inventory Issue"/>
    <s v="2022/02"/>
  </r>
  <r>
    <x v="3"/>
    <n v="-10840.36"/>
    <x v="3"/>
    <s v="507E"/>
    <s v="2460 Inv Returned"/>
    <s v="2022/02"/>
  </r>
  <r>
    <x v="3"/>
    <n v="17997.2"/>
    <x v="3"/>
    <s v="508E"/>
    <s v="2400 Inventory Issue"/>
    <s v="2022/02"/>
  </r>
  <r>
    <x v="3"/>
    <n v="885.62"/>
    <x v="3"/>
    <s v="625E"/>
    <s v="2400 Inventory Issue"/>
    <s v="2022/02"/>
  </r>
  <r>
    <x v="3"/>
    <n v="192.77"/>
    <x v="3"/>
    <s v="650E"/>
    <s v="2400 Inventory Issue"/>
    <s v="2022/02"/>
  </r>
  <r>
    <x v="3"/>
    <n v="1716.73"/>
    <x v="3"/>
    <s v="667E"/>
    <s v="2400 Inventory Issue"/>
    <s v="2022/02"/>
  </r>
  <r>
    <x v="3"/>
    <n v="7936.02"/>
    <x v="3"/>
    <s v="677E"/>
    <s v="2400 Inventory Issue"/>
    <s v="2022/02"/>
  </r>
  <r>
    <x v="3"/>
    <n v="387.9"/>
    <x v="3"/>
    <s v="729E"/>
    <s v="2400 Inventory Issue"/>
    <s v="2022/02"/>
  </r>
  <r>
    <x v="1"/>
    <n v="1443.98"/>
    <x v="3"/>
    <s v="821E"/>
    <s v="2400 Inventory Issue"/>
    <s v="2022/02"/>
  </r>
  <r>
    <x v="0"/>
    <n v="4.59"/>
    <x v="0"/>
    <s v="5400"/>
    <s v="2400 Inventory Issue"/>
    <s v="2022/02"/>
  </r>
  <r>
    <x v="0"/>
    <n v="2240.81"/>
    <x v="0"/>
    <s v="4660"/>
    <s v="2400 Inventory Issue"/>
    <s v="2022/02"/>
  </r>
  <r>
    <x v="0"/>
    <n v="5415.18"/>
    <x v="0"/>
    <s v="2236"/>
    <s v="2400 Inventory Issue"/>
    <s v="2022/02"/>
  </r>
  <r>
    <x v="0"/>
    <n v="9907.26"/>
    <x v="0"/>
    <s v="9588"/>
    <s v="2400 Inventory Issue"/>
    <s v="2022/02"/>
  </r>
  <r>
    <x v="1"/>
    <n v="-2079"/>
    <x v="3"/>
    <s v="847B"/>
    <s v="2460 Inv Returned"/>
    <s v="2022/02"/>
  </r>
  <r>
    <x v="1"/>
    <n v="-28.86"/>
    <x v="13"/>
    <s v="142D"/>
    <s v="2460 Inv Returned"/>
    <s v="2022/02"/>
  </r>
  <r>
    <x v="3"/>
    <n v="-14.5"/>
    <x v="7"/>
    <s v="523D"/>
    <s v="2460 Inv Returned"/>
    <s v="2022/02"/>
  </r>
  <r>
    <x v="3"/>
    <n v="11824.81"/>
    <x v="3"/>
    <s v="624D"/>
    <s v="2400 Inventory Issue"/>
    <s v="2022/02"/>
  </r>
  <r>
    <x v="3"/>
    <n v="93.28"/>
    <x v="3"/>
    <s v="393E"/>
    <s v="2400 Inventory Issue"/>
    <s v="2022/02"/>
  </r>
  <r>
    <x v="3"/>
    <n v="759.84"/>
    <x v="3"/>
    <s v="405E"/>
    <s v="2400 Inventory Issue"/>
    <s v="2022/02"/>
  </r>
  <r>
    <x v="3"/>
    <n v="261.57"/>
    <x v="3"/>
    <s v="478E"/>
    <s v="2400 Inventory Issue"/>
    <s v="2022/02"/>
  </r>
  <r>
    <x v="3"/>
    <n v="-722.42"/>
    <x v="3"/>
    <s v="503E"/>
    <s v="2460 Inv Returned"/>
    <s v="2022/02"/>
  </r>
  <r>
    <x v="3"/>
    <n v="-5099.8100000000004"/>
    <x v="3"/>
    <s v="508E"/>
    <s v="2460 Inv Returned"/>
    <s v="2022/02"/>
  </r>
  <r>
    <x v="3"/>
    <n v="2472.12"/>
    <x v="3"/>
    <s v="541E"/>
    <s v="2400 Inventory Issue"/>
    <s v="2022/02"/>
  </r>
  <r>
    <x v="4"/>
    <n v="6216.8"/>
    <x v="3"/>
    <s v="622E"/>
    <s v="2400 Inventory Issue"/>
    <s v="2022/02"/>
  </r>
  <r>
    <x v="3"/>
    <n v="1247.71"/>
    <x v="3"/>
    <s v="647E"/>
    <s v="2400 Inventory Issue"/>
    <s v="2022/02"/>
  </r>
  <r>
    <x v="3"/>
    <n v="-512.29"/>
    <x v="3"/>
    <s v="659E"/>
    <s v="2460 Inv Returned"/>
    <s v="2022/02"/>
  </r>
  <r>
    <x v="3"/>
    <n v="3480.48"/>
    <x v="3"/>
    <s v="704E"/>
    <s v="2400 Inventory Issue"/>
    <s v="2022/02"/>
  </r>
  <r>
    <x v="0"/>
    <n v="499.76"/>
    <x v="9"/>
    <s v="5025"/>
    <s v="2400 Inventory Issue"/>
    <s v="2022/02"/>
  </r>
  <r>
    <x v="0"/>
    <n v="199.97"/>
    <x v="6"/>
    <s v="5037"/>
    <s v="2400 Inventory Issue"/>
    <s v="2022/02"/>
  </r>
  <r>
    <x v="0"/>
    <n v="-682.24"/>
    <x v="1"/>
    <s v="5063"/>
    <s v="2460 Inv Returned"/>
    <s v="2022/02"/>
  </r>
  <r>
    <x v="0"/>
    <n v="-58.03"/>
    <x v="0"/>
    <s v="4660"/>
    <s v="2460 Inv Returned"/>
    <s v="2022/02"/>
  </r>
  <r>
    <x v="0"/>
    <n v="377.6"/>
    <x v="1"/>
    <s v="9042"/>
    <s v="2400 Inventory Issue"/>
    <s v="2022/02"/>
  </r>
  <r>
    <x v="0"/>
    <n v="7234.31"/>
    <x v="0"/>
    <s v="9583"/>
    <s v="2400 Inventory Issue"/>
    <s v="2022/02"/>
  </r>
  <r>
    <x v="0"/>
    <n v="49.98"/>
    <x v="0"/>
    <s v="2023"/>
    <s v="2400 Inventory Issue"/>
    <s v="2022/02"/>
  </r>
  <r>
    <x v="0"/>
    <n v="1671.87"/>
    <x v="0"/>
    <s v="2235"/>
    <s v="2400 Inventory Issue"/>
    <s v="2022/02"/>
  </r>
  <r>
    <x v="0"/>
    <n v="-35"/>
    <x v="0"/>
    <s v="2235"/>
    <s v="2460 Inv Returned"/>
    <s v="2022/02"/>
  </r>
  <r>
    <x v="3"/>
    <n v="-410.5"/>
    <x v="7"/>
    <s v="345D"/>
    <s v="2460 Inv Returned"/>
    <s v="2022/02"/>
  </r>
  <r>
    <x v="3"/>
    <n v="118.74"/>
    <x v="7"/>
    <s v="574D"/>
    <s v="2400 Inventory Issue"/>
    <s v="2022/02"/>
  </r>
  <r>
    <x v="3"/>
    <n v="1324.55"/>
    <x v="3"/>
    <s v="328E"/>
    <s v="2400 Inventory Issue"/>
    <s v="2022/02"/>
  </r>
  <r>
    <x v="3"/>
    <n v="895.07"/>
    <x v="3"/>
    <s v="440E"/>
    <s v="2400 Inventory Issue"/>
    <s v="2022/02"/>
  </r>
  <r>
    <x v="3"/>
    <n v="14617.77"/>
    <x v="3"/>
    <s v="479E"/>
    <s v="2400 Inventory Issue"/>
    <s v="2022/02"/>
  </r>
  <r>
    <x v="3"/>
    <n v="6252.55"/>
    <x v="3"/>
    <s v="503E"/>
    <s v="2400 Inventory Issue"/>
    <s v="2022/02"/>
  </r>
  <r>
    <x v="4"/>
    <n v="528.79"/>
    <x v="3"/>
    <s v="623E"/>
    <s v="2400 Inventory Issue"/>
    <s v="2022/02"/>
  </r>
  <r>
    <x v="3"/>
    <n v="410.37"/>
    <x v="14"/>
    <s v="779E"/>
    <s v="2400 Inventory Issue"/>
    <s v="2022/02"/>
  </r>
  <r>
    <x v="0"/>
    <n v="0.36"/>
    <x v="1"/>
    <s v="6448"/>
    <s v="2400 Inventory Issue"/>
    <s v="2022/02"/>
  </r>
  <r>
    <x v="0"/>
    <n v="296.5"/>
    <x v="0"/>
    <s v="6575"/>
    <s v="2400 Inventory Issue"/>
    <s v="2022/02"/>
  </r>
  <r>
    <x v="0"/>
    <n v="-2745"/>
    <x v="0"/>
    <s v="2138"/>
    <s v="2460 Inv Returned"/>
    <s v="2022/02"/>
  </r>
  <r>
    <x v="0"/>
    <n v="531.94000000000005"/>
    <x v="0"/>
    <s v="2233"/>
    <s v="2400 Inventory Issue"/>
    <s v="2022/02"/>
  </r>
  <r>
    <x v="0"/>
    <n v="3400.4"/>
    <x v="0"/>
    <s v="459C"/>
    <s v="2400 Inventory Issue"/>
    <s v="2022/02"/>
  </r>
  <r>
    <x v="3"/>
    <n v="36301.51"/>
    <x v="7"/>
    <s v="228D"/>
    <s v="2400 Inventory Issue"/>
    <s v="2022/02"/>
  </r>
  <r>
    <x v="3"/>
    <n v="327.24"/>
    <x v="7"/>
    <s v="345D"/>
    <s v="2400 Inventory Issue"/>
    <s v="2022/02"/>
  </r>
  <r>
    <x v="3"/>
    <n v="-726.37"/>
    <x v="3"/>
    <s v="637D"/>
    <s v="2460 Inv Returned"/>
    <s v="2022/02"/>
  </r>
  <r>
    <x v="3"/>
    <n v="7820.96"/>
    <x v="3"/>
    <s v="901D"/>
    <s v="2400 Inventory Issue"/>
    <s v="2022/02"/>
  </r>
  <r>
    <x v="3"/>
    <n v="-915"/>
    <x v="3"/>
    <s v="901D"/>
    <s v="2460 Inv Returned"/>
    <s v="2022/02"/>
  </r>
  <r>
    <x v="3"/>
    <n v="7418.4"/>
    <x v="3"/>
    <s v="481E"/>
    <s v="2400 Inventory Issue"/>
    <s v="2022/02"/>
  </r>
  <r>
    <x v="3"/>
    <n v="2833.18"/>
    <x v="3"/>
    <s v="483E"/>
    <s v="2400 Inventory Issue"/>
    <s v="2022/02"/>
  </r>
  <r>
    <x v="1"/>
    <n v="7290.45"/>
    <x v="3"/>
    <s v="501E"/>
    <s v="2400 Inventory Issue"/>
    <s v="2022/02"/>
  </r>
  <r>
    <x v="3"/>
    <n v="651.07000000000005"/>
    <x v="3"/>
    <s v="643E"/>
    <s v="2400 Inventory Issue"/>
    <s v="2022/02"/>
  </r>
  <r>
    <x v="3"/>
    <n v="220.64"/>
    <x v="3"/>
    <s v="745E"/>
    <s v="2400 Inventory Issue"/>
    <s v="2022/02"/>
  </r>
  <r>
    <x v="0"/>
    <n v="230.1"/>
    <x v="8"/>
    <s v="5024"/>
    <s v="2400 Inventory Issue"/>
    <s v="2022/02"/>
  </r>
  <r>
    <x v="0"/>
    <n v="5454.54"/>
    <x v="4"/>
    <s v="4822"/>
    <s v="2400 Inventory Issue"/>
    <s v="2022/02"/>
  </r>
  <r>
    <x v="0"/>
    <n v="17.75"/>
    <x v="0"/>
    <s v="4603"/>
    <s v="2400 Inventory Issue"/>
    <s v="2022/02"/>
  </r>
  <r>
    <x v="0"/>
    <n v="702.3"/>
    <x v="0"/>
    <s v="2000"/>
    <s v="2400 Inventory Issue"/>
    <s v="2022/02"/>
  </r>
  <r>
    <x v="3"/>
    <n v="2645.44"/>
    <x v="3"/>
    <s v="209D"/>
    <s v="2400 Inventory Issue"/>
    <s v="2022/02"/>
  </r>
  <r>
    <x v="3"/>
    <n v="73891.39"/>
    <x v="3"/>
    <s v="122D"/>
    <s v="2400 Inventory Issue"/>
    <s v="2022/02"/>
  </r>
  <r>
    <x v="3"/>
    <n v="-8434.15"/>
    <x v="7"/>
    <s v="228D"/>
    <s v="2460 Inv Returned"/>
    <s v="2022/02"/>
  </r>
  <r>
    <x v="3"/>
    <n v="118.74"/>
    <x v="7"/>
    <s v="488D"/>
    <s v="2400 Inventory Issue"/>
    <s v="2022/02"/>
  </r>
  <r>
    <x v="3"/>
    <n v="81.59"/>
    <x v="7"/>
    <s v="496D"/>
    <s v="2400 Inventory Issue"/>
    <s v="2022/02"/>
  </r>
  <r>
    <x v="3"/>
    <n v="81.59"/>
    <x v="7"/>
    <s v="523D"/>
    <s v="2400 Inventory Issue"/>
    <s v="2022/02"/>
  </r>
  <r>
    <x v="3"/>
    <n v="81.59"/>
    <x v="7"/>
    <s v="575D"/>
    <s v="2400 Inventory Issue"/>
    <s v="2022/02"/>
  </r>
  <r>
    <x v="3"/>
    <n v="-14.5"/>
    <x v="7"/>
    <s v="575D"/>
    <s v="2460 Inv Returned"/>
    <s v="2022/02"/>
  </r>
  <r>
    <x v="3"/>
    <n v="1151.53"/>
    <x v="3"/>
    <s v="188E"/>
    <s v="2400 Inventory Issue"/>
    <s v="2022/02"/>
  </r>
  <r>
    <x v="3"/>
    <n v="1484.92"/>
    <x v="3"/>
    <s v="402E"/>
    <s v="2400 Inventory Issue"/>
    <s v="2022/02"/>
  </r>
  <r>
    <x v="3"/>
    <n v="-1766.66"/>
    <x v="3"/>
    <s v="505E"/>
    <s v="2460 Inv Returned"/>
    <s v="2022/02"/>
  </r>
  <r>
    <x v="3"/>
    <n v="1165.54"/>
    <x v="3"/>
    <s v="506E"/>
    <s v="2400 Inventory Issue"/>
    <s v="2022/02"/>
  </r>
  <r>
    <x v="3"/>
    <n v="44311.77"/>
    <x v="3"/>
    <s v="507E"/>
    <s v="2400 Inventory Issue"/>
    <s v="2022/02"/>
  </r>
  <r>
    <x v="3"/>
    <n v="680.92"/>
    <x v="3"/>
    <s v="593E"/>
    <s v="2400 Inventory Issue"/>
    <s v="2022/02"/>
  </r>
  <r>
    <x v="3"/>
    <n v="3473.2"/>
    <x v="3"/>
    <s v="604E"/>
    <s v="2400 Inventory Issue"/>
    <s v="2022/02"/>
  </r>
  <r>
    <x v="3"/>
    <n v="-102.35"/>
    <x v="3"/>
    <s v="643E"/>
    <s v="2460 Inv Returned"/>
    <s v="2022/02"/>
  </r>
  <r>
    <x v="0"/>
    <n v="36549.769999999997"/>
    <x v="2"/>
    <s v="4774"/>
    <s v="2400 Inventory Issue"/>
    <s v="2022/03"/>
  </r>
  <r>
    <x v="0"/>
    <n v="2697.48"/>
    <x v="0"/>
    <s v="4660"/>
    <s v="2400 Inventory Issue"/>
    <s v="2022/03"/>
  </r>
  <r>
    <x v="0"/>
    <n v="493.99"/>
    <x v="0"/>
    <s v="4631"/>
    <s v="2400 Inventory Issue"/>
    <s v="2022/03"/>
  </r>
  <r>
    <x v="0"/>
    <n v="-4357.93"/>
    <x v="0"/>
    <s v="4636"/>
    <s v="2460 Inv Returned"/>
    <s v="2022/03"/>
  </r>
  <r>
    <x v="0"/>
    <n v="-0.74"/>
    <x v="0"/>
    <s v="7114"/>
    <s v="2460 Inv Returned"/>
    <s v="2022/03"/>
  </r>
  <r>
    <x v="0"/>
    <n v="-70.12"/>
    <x v="0"/>
    <s v="2148"/>
    <s v="2460 Inv Returned"/>
    <s v="2022/03"/>
  </r>
  <r>
    <x v="0"/>
    <n v="214.65"/>
    <x v="1"/>
    <s v="9042"/>
    <s v="2400 Inventory Issue"/>
    <s v="2022/03"/>
  </r>
  <r>
    <x v="0"/>
    <n v="2493.04"/>
    <x v="0"/>
    <s v="2000"/>
    <s v="2400 Inventory Issue"/>
    <s v="2022/03"/>
  </r>
  <r>
    <x v="0"/>
    <n v="-368.13"/>
    <x v="0"/>
    <s v="9530"/>
    <s v="2460 Inv Returned"/>
    <s v="2022/03"/>
  </r>
  <r>
    <x v="0"/>
    <n v="638.95000000000005"/>
    <x v="2"/>
    <s v="2228"/>
    <s v="2400 Inventory Issue"/>
    <s v="2022/03"/>
  </r>
  <r>
    <x v="1"/>
    <n v="-21573.9"/>
    <x v="13"/>
    <s v="847B"/>
    <s v="2460 Inv Returned"/>
    <s v="2022/03"/>
  </r>
  <r>
    <x v="3"/>
    <n v="20147.349999999999"/>
    <x v="7"/>
    <s v="219D"/>
    <s v="2400 Inventory Issue"/>
    <s v="2022/03"/>
  </r>
  <r>
    <x v="1"/>
    <n v="527.41999999999996"/>
    <x v="3"/>
    <s v="117D"/>
    <s v="2400 Inventory Issue"/>
    <s v="2022/03"/>
  </r>
  <r>
    <x v="3"/>
    <n v="909.73"/>
    <x v="7"/>
    <s v="496D"/>
    <s v="2400 Inventory Issue"/>
    <s v="2022/03"/>
  </r>
  <r>
    <x v="3"/>
    <n v="58.45"/>
    <x v="7"/>
    <s v="558D"/>
    <s v="2400 Inventory Issue"/>
    <s v="2022/03"/>
  </r>
  <r>
    <x v="3"/>
    <n v="-453.22"/>
    <x v="7"/>
    <s v="576D"/>
    <s v="2460 Inv Returned"/>
    <s v="2022/03"/>
  </r>
  <r>
    <x v="0"/>
    <n v="307.5"/>
    <x v="1"/>
    <s v="668C"/>
    <s v="2400 Inventory Issue"/>
    <s v="2022/03"/>
  </r>
  <r>
    <x v="3"/>
    <n v="-396.57"/>
    <x v="3"/>
    <s v="505E"/>
    <s v="2460 Inv Returned"/>
    <s v="2022/03"/>
  </r>
  <r>
    <x v="3"/>
    <n v="-4671.07"/>
    <x v="3"/>
    <s v="508E"/>
    <s v="2460 Inv Returned"/>
    <s v="2022/03"/>
  </r>
  <r>
    <x v="3"/>
    <n v="2015.14"/>
    <x v="3"/>
    <s v="526E"/>
    <s v="2400 Inventory Issue"/>
    <s v="2022/03"/>
  </r>
  <r>
    <x v="3"/>
    <n v="209.84"/>
    <x v="3"/>
    <s v="540E"/>
    <s v="2400 Inventory Issue"/>
    <s v="2022/03"/>
  </r>
  <r>
    <x v="3"/>
    <n v="358.55"/>
    <x v="3"/>
    <s v="548E"/>
    <s v="2400 Inventory Issue"/>
    <s v="2022/03"/>
  </r>
  <r>
    <x v="4"/>
    <n v="2874.55"/>
    <x v="3"/>
    <s v="623E"/>
    <s v="2400 Inventory Issue"/>
    <s v="2022/03"/>
  </r>
  <r>
    <x v="3"/>
    <n v="697.4"/>
    <x v="3"/>
    <s v="725E"/>
    <s v="2400 Inventory Issue"/>
    <s v="2022/03"/>
  </r>
  <r>
    <x v="3"/>
    <n v="-1422.85"/>
    <x v="3"/>
    <s v="728E"/>
    <s v="2460 Inv Returned"/>
    <s v="2022/03"/>
  </r>
  <r>
    <x v="3"/>
    <n v="1853.11"/>
    <x v="3"/>
    <s v="741E"/>
    <s v="2400 Inventory Issue"/>
    <s v="2022/03"/>
  </r>
  <r>
    <x v="3"/>
    <n v="2772.51"/>
    <x v="3"/>
    <s v="788E"/>
    <s v="2400 Inventory Issue"/>
    <s v="2022/03"/>
  </r>
  <r>
    <x v="0"/>
    <n v="32.78"/>
    <x v="0"/>
    <s v="4668"/>
    <s v="2400 Inventory Issue"/>
    <s v="2022/03"/>
  </r>
  <r>
    <x v="0"/>
    <n v="-38.81"/>
    <x v="0"/>
    <s v="4631"/>
    <s v="2460 Inv Returned"/>
    <s v="2022/03"/>
  </r>
  <r>
    <x v="0"/>
    <n v="53.25"/>
    <x v="0"/>
    <s v="4638"/>
    <s v="2400 Inventory Issue"/>
    <s v="2022/03"/>
  </r>
  <r>
    <x v="0"/>
    <n v="2426.69"/>
    <x v="0"/>
    <s v="6403"/>
    <s v="2400 Inventory Issue"/>
    <s v="2022/03"/>
  </r>
  <r>
    <x v="0"/>
    <n v="1446.2"/>
    <x v="0"/>
    <s v="6404"/>
    <s v="2400 Inventory Issue"/>
    <s v="2022/03"/>
  </r>
  <r>
    <x v="0"/>
    <n v="3.64"/>
    <x v="0"/>
    <s v="7114"/>
    <s v="2400 Inventory Issue"/>
    <s v="2022/03"/>
  </r>
  <r>
    <x v="0"/>
    <n v="81.55"/>
    <x v="0"/>
    <s v="2148"/>
    <s v="2400 Inventory Issue"/>
    <s v="2022/03"/>
  </r>
  <r>
    <x v="0"/>
    <n v="-1305.77"/>
    <x v="1"/>
    <s v="9042"/>
    <s v="2460 Inv Returned"/>
    <s v="2022/03"/>
  </r>
  <r>
    <x v="0"/>
    <n v="2281.81"/>
    <x v="0"/>
    <s v="2235"/>
    <s v="2400 Inventory Issue"/>
    <s v="2022/03"/>
  </r>
  <r>
    <x v="0"/>
    <n v="5491.2"/>
    <x v="0"/>
    <s v="2236"/>
    <s v="2400 Inventory Issue"/>
    <s v="2022/03"/>
  </r>
  <r>
    <x v="1"/>
    <n v="18373.38"/>
    <x v="3"/>
    <s v="571C"/>
    <s v="2400 Inventory Issue"/>
    <s v="2022/03"/>
  </r>
  <r>
    <x v="1"/>
    <n v="-112.92"/>
    <x v="3"/>
    <s v="117D"/>
    <s v="2460 Inv Returned"/>
    <s v="2022/03"/>
  </r>
  <r>
    <x v="3"/>
    <n v="-4115.57"/>
    <x v="3"/>
    <s v="122D"/>
    <s v="2460 Inv Returned"/>
    <s v="2022/03"/>
  </r>
  <r>
    <x v="1"/>
    <n v="19718.13"/>
    <x v="3"/>
    <s v="142D"/>
    <s v="2400 Inventory Issue"/>
    <s v="2022/03"/>
  </r>
  <r>
    <x v="3"/>
    <n v="58.45"/>
    <x v="7"/>
    <s v="557D"/>
    <s v="2400 Inventory Issue"/>
    <s v="2022/03"/>
  </r>
  <r>
    <x v="3"/>
    <n v="449.84"/>
    <x v="3"/>
    <s v="324E"/>
    <s v="2400 Inventory Issue"/>
    <s v="2022/03"/>
  </r>
  <r>
    <x v="3"/>
    <n v="17296.25"/>
    <x v="3"/>
    <s v="327E"/>
    <s v="2400 Inventory Issue"/>
    <s v="2022/03"/>
  </r>
  <r>
    <x v="3"/>
    <n v="-5969.86"/>
    <x v="3"/>
    <s v="327E"/>
    <s v="2460 Inv Returned"/>
    <s v="2022/03"/>
  </r>
  <r>
    <x v="3"/>
    <n v="4971.29"/>
    <x v="3"/>
    <s v="405E"/>
    <s v="2400 Inventory Issue"/>
    <s v="2022/03"/>
  </r>
  <r>
    <x v="0"/>
    <n v="-222.49"/>
    <x v="0"/>
    <s v="426E"/>
    <s v="2460 Inv Returned"/>
    <s v="2022/03"/>
  </r>
  <r>
    <x v="3"/>
    <n v="21449.88"/>
    <x v="3"/>
    <s v="479E"/>
    <s v="2400 Inventory Issue"/>
    <s v="2022/03"/>
  </r>
  <r>
    <x v="1"/>
    <n v="59035.43"/>
    <x v="3"/>
    <s v="482E"/>
    <s v="2400 Inventory Issue"/>
    <s v="2022/03"/>
  </r>
  <r>
    <x v="3"/>
    <n v="-289.79000000000002"/>
    <x v="3"/>
    <s v="485E"/>
    <s v="2460 Inv Returned"/>
    <s v="2022/03"/>
  </r>
  <r>
    <x v="3"/>
    <n v="3761.08"/>
    <x v="3"/>
    <s v="504E"/>
    <s v="2400 Inventory Issue"/>
    <s v="2022/03"/>
  </r>
  <r>
    <x v="3"/>
    <n v="-9081.27"/>
    <x v="3"/>
    <s v="507E"/>
    <s v="2460 Inv Returned"/>
    <s v="2022/03"/>
  </r>
  <r>
    <x v="3"/>
    <n v="4438.54"/>
    <x v="3"/>
    <s v="573E"/>
    <s v="2400 Inventory Issue"/>
    <s v="2022/03"/>
  </r>
  <r>
    <x v="3"/>
    <n v="4570.97"/>
    <x v="3"/>
    <s v="637E"/>
    <s v="2400 Inventory Issue"/>
    <s v="2022/03"/>
  </r>
  <r>
    <x v="3"/>
    <n v="443.47"/>
    <x v="3"/>
    <s v="655E"/>
    <s v="2400 Inventory Issue"/>
    <s v="2022/03"/>
  </r>
  <r>
    <x v="3"/>
    <n v="4357.21"/>
    <x v="3"/>
    <s v="675E"/>
    <s v="2400 Inventory Issue"/>
    <s v="2022/03"/>
  </r>
  <r>
    <x v="3"/>
    <n v="2898.57"/>
    <x v="3"/>
    <s v="690E"/>
    <s v="2400 Inventory Issue"/>
    <s v="2022/03"/>
  </r>
  <r>
    <x v="4"/>
    <n v="-116.25"/>
    <x v="3"/>
    <s v="719E"/>
    <s v="2460 Inv Returned"/>
    <s v="2022/03"/>
  </r>
  <r>
    <x v="3"/>
    <n v="204.7"/>
    <x v="3"/>
    <s v="802E"/>
    <s v="2400 Inventory Issue"/>
    <s v="2022/03"/>
  </r>
  <r>
    <x v="0"/>
    <n v="-291.75"/>
    <x v="9"/>
    <s v="5025"/>
    <s v="2460 Inv Returned"/>
    <s v="2022/03"/>
  </r>
  <r>
    <x v="0"/>
    <n v="-248.06"/>
    <x v="4"/>
    <s v="4822"/>
    <s v="2460 Inv Returned"/>
    <s v="2022/03"/>
  </r>
  <r>
    <x v="0"/>
    <n v="-19.079999999999998"/>
    <x v="0"/>
    <s v="6404"/>
    <s v="2460 Inv Returned"/>
    <s v="2022/03"/>
  </r>
  <r>
    <x v="0"/>
    <n v="1113.29"/>
    <x v="5"/>
    <s v="2138"/>
    <s v="2400 Inventory Issue"/>
    <s v="2022/03"/>
  </r>
  <r>
    <x v="0"/>
    <n v="765.56"/>
    <x v="11"/>
    <s v="2015"/>
    <s v="2400 Inventory Issue"/>
    <s v="2022/03"/>
  </r>
  <r>
    <x v="1"/>
    <n v="-565.37"/>
    <x v="3"/>
    <s v="902A"/>
    <s v="2460 Inv Returned"/>
    <s v="2022/03"/>
  </r>
  <r>
    <x v="1"/>
    <n v="-461.94"/>
    <x v="7"/>
    <s v="676B"/>
    <s v="2460 Inv Returned"/>
    <s v="2022/03"/>
  </r>
  <r>
    <x v="1"/>
    <n v="280905.19"/>
    <x v="3"/>
    <s v="847B"/>
    <s v="2400 Inventory Issue"/>
    <s v="2022/03"/>
  </r>
  <r>
    <x v="1"/>
    <n v="-741.19"/>
    <x v="3"/>
    <s v="571C"/>
    <s v="2460 Inv Returned"/>
    <s v="2022/03"/>
  </r>
  <r>
    <x v="3"/>
    <n v="4250"/>
    <x v="7"/>
    <s v="201E"/>
    <s v="2400 Inventory Issue"/>
    <s v="2022/03"/>
  </r>
  <r>
    <x v="3"/>
    <n v="223.47"/>
    <x v="3"/>
    <s v="393E"/>
    <s v="2400 Inventory Issue"/>
    <s v="2022/03"/>
  </r>
  <r>
    <x v="3"/>
    <n v="1167.8599999999999"/>
    <x v="3"/>
    <s v="476E"/>
    <s v="2400 Inventory Issue"/>
    <s v="2022/03"/>
  </r>
  <r>
    <x v="3"/>
    <n v="9074.98"/>
    <x v="3"/>
    <s v="483E"/>
    <s v="2400 Inventory Issue"/>
    <s v="2022/03"/>
  </r>
  <r>
    <x v="3"/>
    <n v="7240.95"/>
    <x v="3"/>
    <s v="503E"/>
    <s v="2400 Inventory Issue"/>
    <s v="2022/03"/>
  </r>
  <r>
    <x v="3"/>
    <n v="-4873.75"/>
    <x v="3"/>
    <s v="503E"/>
    <s v="2460 Inv Returned"/>
    <s v="2022/03"/>
  </r>
  <r>
    <x v="3"/>
    <n v="38663.68"/>
    <x v="3"/>
    <s v="508E"/>
    <s v="2400 Inventory Issue"/>
    <s v="2022/03"/>
  </r>
  <r>
    <x v="3"/>
    <n v="-32.53"/>
    <x v="3"/>
    <s v="618E"/>
    <s v="2460 Inv Returned"/>
    <s v="2022/03"/>
  </r>
  <r>
    <x v="4"/>
    <n v="-1402.16"/>
    <x v="3"/>
    <s v="622E"/>
    <s v="2460 Inv Returned"/>
    <s v="2022/03"/>
  </r>
  <r>
    <x v="3"/>
    <n v="846.22"/>
    <x v="3"/>
    <s v="644E"/>
    <s v="2400 Inventory Issue"/>
    <s v="2022/03"/>
  </r>
  <r>
    <x v="3"/>
    <n v="1459.63"/>
    <x v="3"/>
    <s v="658E"/>
    <s v="2400 Inventory Issue"/>
    <s v="2022/03"/>
  </r>
  <r>
    <x v="3"/>
    <n v="316.98"/>
    <x v="3"/>
    <s v="704E"/>
    <s v="2400 Inventory Issue"/>
    <s v="2022/03"/>
  </r>
  <r>
    <x v="3"/>
    <n v="-465.01"/>
    <x v="3"/>
    <s v="705E"/>
    <s v="2460 Inv Returned"/>
    <s v="2022/03"/>
  </r>
  <r>
    <x v="3"/>
    <n v="-208.47"/>
    <x v="3"/>
    <s v="729E"/>
    <s v="2460 Inv Returned"/>
    <s v="2022/03"/>
  </r>
  <r>
    <x v="3"/>
    <n v="310.37"/>
    <x v="3"/>
    <s v="744E"/>
    <s v="2400 Inventory Issue"/>
    <s v="2022/03"/>
  </r>
  <r>
    <x v="0"/>
    <n v="68.98"/>
    <x v="5"/>
    <s v="6113"/>
    <s v="2400 Inventory Issue"/>
    <s v="2022/03"/>
  </r>
  <r>
    <x v="0"/>
    <n v="361.44"/>
    <x v="6"/>
    <s v="2013"/>
    <s v="2400 Inventory Issue"/>
    <s v="2022/03"/>
  </r>
  <r>
    <x v="0"/>
    <n v="2288.6999999999998"/>
    <x v="0"/>
    <s v="9583"/>
    <s v="2400 Inventory Issue"/>
    <s v="2022/03"/>
  </r>
  <r>
    <x v="0"/>
    <n v="8629.98"/>
    <x v="0"/>
    <s v="9584"/>
    <s v="2400 Inventory Issue"/>
    <s v="2022/03"/>
  </r>
  <r>
    <x v="0"/>
    <n v="-2593.87"/>
    <x v="0"/>
    <s v="9585"/>
    <s v="2460 Inv Returned"/>
    <s v="2022/03"/>
  </r>
  <r>
    <x v="3"/>
    <n v="-58.28"/>
    <x v="7"/>
    <s v="728D"/>
    <s v="2460 Inv Returned"/>
    <s v="2022/03"/>
  </r>
  <r>
    <x v="3"/>
    <n v="12691.3"/>
    <x v="3"/>
    <s v="253D"/>
    <s v="2400 Inventory Issue"/>
    <s v="2022/03"/>
  </r>
  <r>
    <x v="3"/>
    <n v="18183.21"/>
    <x v="7"/>
    <s v="259D"/>
    <s v="2400 Inventory Issue"/>
    <s v="2022/03"/>
  </r>
  <r>
    <x v="3"/>
    <n v="456.51"/>
    <x v="7"/>
    <s v="577D"/>
    <s v="2400 Inventory Issue"/>
    <s v="2022/03"/>
  </r>
  <r>
    <x v="3"/>
    <n v="-584.89"/>
    <x v="3"/>
    <s v="909D"/>
    <s v="2460 Inv Returned"/>
    <s v="2022/03"/>
  </r>
  <r>
    <x v="3"/>
    <n v="-874.13"/>
    <x v="3"/>
    <s v="405E"/>
    <s v="2460 Inv Returned"/>
    <s v="2022/03"/>
  </r>
  <r>
    <x v="3"/>
    <n v="-305.61"/>
    <x v="3"/>
    <s v="466E"/>
    <s v="2460 Inv Returned"/>
    <s v="2022/03"/>
  </r>
  <r>
    <x v="3"/>
    <n v="-51.18"/>
    <x v="3"/>
    <s v="476E"/>
    <s v="2460 Inv Returned"/>
    <s v="2022/03"/>
  </r>
  <r>
    <x v="3"/>
    <n v="8265.86"/>
    <x v="3"/>
    <s v="481E"/>
    <s v="2400 Inventory Issue"/>
    <s v="2022/03"/>
  </r>
  <r>
    <x v="3"/>
    <n v="-324.23"/>
    <x v="3"/>
    <s v="483E"/>
    <s v="2460 Inv Returned"/>
    <s v="2022/03"/>
  </r>
  <r>
    <x v="3"/>
    <n v="305.61"/>
    <x v="3"/>
    <s v="519E"/>
    <s v="2400 Inventory Issue"/>
    <s v="2022/03"/>
  </r>
  <r>
    <x v="3"/>
    <n v="5123.58"/>
    <x v="3"/>
    <s v="620E"/>
    <s v="2400 Inventory Issue"/>
    <s v="2022/03"/>
  </r>
  <r>
    <x v="3"/>
    <n v="8231.23"/>
    <x v="3"/>
    <s v="643E"/>
    <s v="2400 Inventory Issue"/>
    <s v="2022/03"/>
  </r>
  <r>
    <x v="3"/>
    <n v="1241.4100000000001"/>
    <x v="3"/>
    <s v="657E"/>
    <s v="2400 Inventory Issue"/>
    <s v="2022/03"/>
  </r>
  <r>
    <x v="3"/>
    <n v="-217"/>
    <x v="3"/>
    <s v="704E"/>
    <s v="2460 Inv Returned"/>
    <s v="2022/03"/>
  </r>
  <r>
    <x v="3"/>
    <n v="-338.08"/>
    <x v="3"/>
    <s v="727E"/>
    <s v="2460 Inv Returned"/>
    <s v="2022/03"/>
  </r>
  <r>
    <x v="1"/>
    <n v="281.7"/>
    <x v="3"/>
    <s v="735E"/>
    <s v="2400 Inventory Issue"/>
    <s v="2022/03"/>
  </r>
  <r>
    <x v="3"/>
    <n v="855.27"/>
    <x v="7"/>
    <s v="750D"/>
    <s v="2400 Inventory Issue"/>
    <s v="2022/03"/>
  </r>
  <r>
    <x v="0"/>
    <n v="35.520000000000003"/>
    <x v="1"/>
    <s v="5404"/>
    <s v="2400 Inventory Issue"/>
    <s v="2022/03"/>
  </r>
  <r>
    <x v="0"/>
    <n v="147.94"/>
    <x v="0"/>
    <s v="5406"/>
    <s v="2400 Inventory Issue"/>
    <s v="2022/03"/>
  </r>
  <r>
    <x v="0"/>
    <n v="-267.52999999999997"/>
    <x v="0"/>
    <s v="9583"/>
    <s v="2460 Inv Returned"/>
    <s v="2022/03"/>
  </r>
  <r>
    <x v="0"/>
    <n v="2519.21"/>
    <x v="0"/>
    <s v="2233"/>
    <s v="2400 Inventory Issue"/>
    <s v="2022/03"/>
  </r>
  <r>
    <x v="3"/>
    <n v="-530"/>
    <x v="3"/>
    <s v="172B"/>
    <s v="2460 Inv Returned"/>
    <s v="2022/03"/>
  </r>
  <r>
    <x v="3"/>
    <n v="-232.89"/>
    <x v="7"/>
    <s v="219D"/>
    <s v="2460 Inv Returned"/>
    <s v="2022/03"/>
  </r>
  <r>
    <x v="3"/>
    <n v="116.57"/>
    <x v="7"/>
    <s v="728D"/>
    <s v="2400 Inventory Issue"/>
    <s v="2022/03"/>
  </r>
  <r>
    <x v="3"/>
    <n v="260.27"/>
    <x v="7"/>
    <s v="228D"/>
    <s v="2400 Inventory Issue"/>
    <s v="2022/03"/>
  </r>
  <r>
    <x v="3"/>
    <n v="-2038.14"/>
    <x v="3"/>
    <s v="253D"/>
    <s v="2460 Inv Returned"/>
    <s v="2022/03"/>
  </r>
  <r>
    <x v="3"/>
    <n v="-348.97"/>
    <x v="7"/>
    <s v="488D"/>
    <s v="2460 Inv Returned"/>
    <s v="2022/03"/>
  </r>
  <r>
    <x v="3"/>
    <n v="1418.1"/>
    <x v="7"/>
    <s v="576D"/>
    <s v="2400 Inventory Issue"/>
    <s v="2022/03"/>
  </r>
  <r>
    <x v="3"/>
    <n v="110.53"/>
    <x v="3"/>
    <s v="901D"/>
    <s v="2400 Inventory Issue"/>
    <s v="2022/03"/>
  </r>
  <r>
    <x v="3"/>
    <n v="-963.49"/>
    <x v="3"/>
    <s v="901D"/>
    <s v="2460 Inv Returned"/>
    <s v="2022/03"/>
  </r>
  <r>
    <x v="3"/>
    <n v="1310"/>
    <x v="3"/>
    <s v="910D"/>
    <s v="2400 Inventory Issue"/>
    <s v="2022/03"/>
  </r>
  <r>
    <x v="3"/>
    <n v="220.21"/>
    <x v="3"/>
    <s v="108E"/>
    <s v="2400 Inventory Issue"/>
    <s v="2022/03"/>
  </r>
  <r>
    <x v="3"/>
    <n v="852.78"/>
    <x v="3"/>
    <s v="126E"/>
    <s v="2400 Inventory Issue"/>
    <s v="2022/03"/>
  </r>
  <r>
    <x v="3"/>
    <n v="6564.06"/>
    <x v="3"/>
    <s v="328E"/>
    <s v="2400 Inventory Issue"/>
    <s v="2022/03"/>
  </r>
  <r>
    <x v="3"/>
    <n v="4250"/>
    <x v="7"/>
    <s v="449E"/>
    <s v="2400 Inventory Issue"/>
    <s v="2022/03"/>
  </r>
  <r>
    <x v="3"/>
    <n v="12035.46"/>
    <x v="3"/>
    <s v="480E"/>
    <s v="2400 Inventory Issue"/>
    <s v="2022/03"/>
  </r>
  <r>
    <x v="3"/>
    <n v="-40.81"/>
    <x v="3"/>
    <s v="480E"/>
    <s v="2460 Inv Returned"/>
    <s v="2022/03"/>
  </r>
  <r>
    <x v="3"/>
    <n v="29579.05"/>
    <x v="3"/>
    <s v="507E"/>
    <s v="2400 Inventory Issue"/>
    <s v="2022/03"/>
  </r>
  <r>
    <x v="3"/>
    <n v="357.12"/>
    <x v="3"/>
    <s v="539E"/>
    <s v="2400 Inventory Issue"/>
    <s v="2022/03"/>
  </r>
  <r>
    <x v="3"/>
    <n v="2391.71"/>
    <x v="3"/>
    <s v="572E"/>
    <s v="2400 Inventory Issue"/>
    <s v="2022/03"/>
  </r>
  <r>
    <x v="3"/>
    <n v="1547.83"/>
    <x v="3"/>
    <s v="601E"/>
    <s v="2400 Inventory Issue"/>
    <s v="2022/03"/>
  </r>
  <r>
    <x v="4"/>
    <n v="4789.57"/>
    <x v="3"/>
    <s v="622E"/>
    <s v="2400 Inventory Issue"/>
    <s v="2022/03"/>
  </r>
  <r>
    <x v="1"/>
    <n v="-423.11"/>
    <x v="3"/>
    <s v="664E"/>
    <s v="2460 Inv Returned"/>
    <s v="2022/03"/>
  </r>
  <r>
    <x v="3"/>
    <n v="1930.76"/>
    <x v="3"/>
    <s v="694E"/>
    <s v="2400 Inventory Issue"/>
    <s v="2022/03"/>
  </r>
  <r>
    <x v="3"/>
    <n v="428.39"/>
    <x v="3"/>
    <s v="803E"/>
    <s v="2400 Inventory Issue"/>
    <s v="2022/03"/>
  </r>
  <r>
    <x v="0"/>
    <n v="652.78"/>
    <x v="8"/>
    <s v="5024"/>
    <s v="2400 Inventory Issue"/>
    <s v="2022/03"/>
  </r>
  <r>
    <x v="0"/>
    <n v="61.64"/>
    <x v="1"/>
    <s v="5406"/>
    <s v="2400 Inventory Issue"/>
    <s v="2022/03"/>
  </r>
  <r>
    <x v="0"/>
    <n v="-235"/>
    <x v="0"/>
    <s v="4660"/>
    <s v="2460 Inv Returned"/>
    <s v="2022/03"/>
  </r>
  <r>
    <x v="0"/>
    <n v="383.28"/>
    <x v="0"/>
    <s v="4636"/>
    <s v="2400 Inventory Issue"/>
    <s v="2022/03"/>
  </r>
  <r>
    <x v="0"/>
    <n v="672.33"/>
    <x v="5"/>
    <s v="4636"/>
    <s v="2400 Inventory Issue"/>
    <s v="2022/03"/>
  </r>
  <r>
    <x v="0"/>
    <n v="13.13"/>
    <x v="0"/>
    <s v="4603"/>
    <s v="2400 Inventory Issue"/>
    <s v="2022/03"/>
  </r>
  <r>
    <x v="0"/>
    <n v="788.75"/>
    <x v="0"/>
    <s v="6575"/>
    <s v="2400 Inventory Issue"/>
    <s v="2022/03"/>
  </r>
  <r>
    <x v="0"/>
    <n v="-32.049999999999997"/>
    <x v="5"/>
    <s v="9530"/>
    <s v="2460 Inv Returned"/>
    <s v="2022/03"/>
  </r>
  <r>
    <x v="0"/>
    <n v="2120.92"/>
    <x v="0"/>
    <s v="2234"/>
    <s v="2400 Inventory Issue"/>
    <s v="2022/03"/>
  </r>
  <r>
    <x v="0"/>
    <n v="-49.99"/>
    <x v="0"/>
    <s v="2236"/>
    <s v="2460 Inv Returned"/>
    <s v="2022/03"/>
  </r>
  <r>
    <x v="0"/>
    <n v="-2558.86"/>
    <x v="0"/>
    <s v="9588"/>
    <s v="2460 Inv Returned"/>
    <s v="2022/03"/>
  </r>
  <r>
    <x v="1"/>
    <n v="-5965.41"/>
    <x v="3"/>
    <s v="127D"/>
    <s v="2460 Inv Returned"/>
    <s v="2022/03"/>
  </r>
  <r>
    <x v="3"/>
    <n v="-6336.26"/>
    <x v="7"/>
    <s v="228D"/>
    <s v="2460 Inv Returned"/>
    <s v="2022/03"/>
  </r>
  <r>
    <x v="3"/>
    <n v="-2294.94"/>
    <x v="7"/>
    <s v="235D"/>
    <s v="2460 Inv Returned"/>
    <s v="2022/03"/>
  </r>
  <r>
    <x v="3"/>
    <n v="-532.1"/>
    <x v="7"/>
    <s v="259D"/>
    <s v="2460 Inv Returned"/>
    <s v="2022/03"/>
  </r>
  <r>
    <x v="3"/>
    <n v="2144.13"/>
    <x v="7"/>
    <s v="488D"/>
    <s v="2400 Inventory Issue"/>
    <s v="2022/03"/>
  </r>
  <r>
    <x v="3"/>
    <n v="1710.54"/>
    <x v="7"/>
    <s v="523D"/>
    <s v="2400 Inventory Issue"/>
    <s v="2022/03"/>
  </r>
  <r>
    <x v="3"/>
    <n v="456.51"/>
    <x v="7"/>
    <s v="575D"/>
    <s v="2400 Inventory Issue"/>
    <s v="2022/03"/>
  </r>
  <r>
    <x v="3"/>
    <n v="32698.5"/>
    <x v="3"/>
    <s v="909D"/>
    <s v="2400 Inventory Issue"/>
    <s v="2022/03"/>
  </r>
  <r>
    <x v="3"/>
    <n v="356.08"/>
    <x v="3"/>
    <s v="259E"/>
    <s v="2400 Inventory Issue"/>
    <s v="2022/03"/>
  </r>
  <r>
    <x v="3"/>
    <n v="6845.05"/>
    <x v="3"/>
    <s v="425E"/>
    <s v="2400 Inventory Issue"/>
    <s v="2022/03"/>
  </r>
  <r>
    <x v="0"/>
    <n v="8388.57"/>
    <x v="0"/>
    <s v="426E"/>
    <s v="2400 Inventory Issue"/>
    <s v="2022/03"/>
  </r>
  <r>
    <x v="3"/>
    <n v="566.91999999999996"/>
    <x v="3"/>
    <s v="478E"/>
    <s v="2400 Inventory Issue"/>
    <s v="2022/03"/>
  </r>
  <r>
    <x v="3"/>
    <n v="-1916.71"/>
    <x v="3"/>
    <s v="481E"/>
    <s v="2460 Inv Returned"/>
    <s v="2022/03"/>
  </r>
  <r>
    <x v="3"/>
    <n v="33.26"/>
    <x v="3"/>
    <s v="485E"/>
    <s v="2400 Inventory Issue"/>
    <s v="2022/03"/>
  </r>
  <r>
    <x v="1"/>
    <n v="247.89"/>
    <x v="3"/>
    <s v="501E"/>
    <s v="2400 Inventory Issue"/>
    <s v="2022/03"/>
  </r>
  <r>
    <x v="3"/>
    <n v="1051.3800000000001"/>
    <x v="3"/>
    <s v="593E"/>
    <s v="2400 Inventory Issue"/>
    <s v="2022/03"/>
  </r>
  <r>
    <x v="3"/>
    <n v="1910.91"/>
    <x v="3"/>
    <s v="705E"/>
    <s v="2400 Inventory Issue"/>
    <s v="2022/03"/>
  </r>
  <r>
    <x v="3"/>
    <n v="730.04"/>
    <x v="3"/>
    <s v="729E"/>
    <s v="2400 Inventory Issue"/>
    <s v="2022/03"/>
  </r>
  <r>
    <x v="3"/>
    <n v="3081.35"/>
    <x v="3"/>
    <s v="752E"/>
    <s v="2400 Inventory Issue"/>
    <s v="2022/03"/>
  </r>
  <r>
    <x v="0"/>
    <n v="497.88"/>
    <x v="9"/>
    <s v="5025"/>
    <s v="2400 Inventory Issue"/>
    <s v="2022/03"/>
  </r>
  <r>
    <x v="0"/>
    <n v="-3506.5"/>
    <x v="2"/>
    <s v="4774"/>
    <s v="2460 Inv Returned"/>
    <s v="2022/03"/>
  </r>
  <r>
    <x v="0"/>
    <n v="15.41"/>
    <x v="0"/>
    <s v="5400"/>
    <s v="2400 Inventory Issue"/>
    <s v="2022/03"/>
  </r>
  <r>
    <x v="0"/>
    <n v="-480.06"/>
    <x v="1"/>
    <s v="5063"/>
    <s v="2460 Inv Returned"/>
    <s v="2022/03"/>
  </r>
  <r>
    <x v="0"/>
    <n v="4094.71"/>
    <x v="4"/>
    <s v="4822"/>
    <s v="2400 Inventory Issue"/>
    <s v="2022/03"/>
  </r>
  <r>
    <x v="0"/>
    <n v="4575.82"/>
    <x v="5"/>
    <s v="2137"/>
    <s v="2400 Inventory Issue"/>
    <s v="2022/03"/>
  </r>
  <r>
    <x v="0"/>
    <n v="69.09"/>
    <x v="0"/>
    <s v="2182"/>
    <s v="2400 Inventory Issue"/>
    <s v="2022/03"/>
  </r>
  <r>
    <x v="0"/>
    <n v="8963.25"/>
    <x v="0"/>
    <s v="9585"/>
    <s v="2400 Inventory Issue"/>
    <s v="2022/03"/>
  </r>
  <r>
    <x v="0"/>
    <n v="16698.900000000001"/>
    <x v="0"/>
    <s v="9588"/>
    <s v="2400 Inventory Issue"/>
    <s v="2022/03"/>
  </r>
  <r>
    <x v="3"/>
    <n v="52762.54"/>
    <x v="3"/>
    <s v="122D"/>
    <s v="2400 Inventory Issue"/>
    <s v="2022/03"/>
  </r>
  <r>
    <x v="3"/>
    <n v="2294.94"/>
    <x v="7"/>
    <s v="235D"/>
    <s v="2400 Inventory Issue"/>
    <s v="2022/03"/>
  </r>
  <r>
    <x v="3"/>
    <n v="58.45"/>
    <x v="7"/>
    <s v="498D"/>
    <s v="2400 Inventory Issue"/>
    <s v="2022/03"/>
  </r>
  <r>
    <x v="3"/>
    <n v="58.45"/>
    <x v="7"/>
    <s v="499D"/>
    <s v="2400 Inventory Issue"/>
    <s v="2022/03"/>
  </r>
  <r>
    <x v="2"/>
    <n v="52.01"/>
    <x v="3"/>
    <s v="615D"/>
    <s v="2400 Inventory Issue"/>
    <s v="2022/03"/>
  </r>
  <r>
    <x v="3"/>
    <n v="4250"/>
    <x v="7"/>
    <s v="200E"/>
    <s v="2400 Inventory Issue"/>
    <s v="2022/03"/>
  </r>
  <r>
    <x v="3"/>
    <n v="24761.86"/>
    <x v="3"/>
    <s v="329E"/>
    <s v="2400 Inventory Issue"/>
    <s v="2022/03"/>
  </r>
  <r>
    <x v="0"/>
    <n v="-22.25"/>
    <x v="5"/>
    <s v="426E"/>
    <s v="2460 Inv Returned"/>
    <s v="2022/03"/>
  </r>
  <r>
    <x v="3"/>
    <n v="-1143.77"/>
    <x v="3"/>
    <s v="458E"/>
    <s v="2460 Inv Returned"/>
    <s v="2022/03"/>
  </r>
  <r>
    <x v="3"/>
    <n v="686.4"/>
    <x v="3"/>
    <s v="466E"/>
    <s v="2400 Inventory Issue"/>
    <s v="2022/03"/>
  </r>
  <r>
    <x v="3"/>
    <n v="2768.84"/>
    <x v="3"/>
    <s v="471E"/>
    <s v="2400 Inventory Issue"/>
    <s v="2022/03"/>
  </r>
  <r>
    <x v="1"/>
    <n v="22520.18"/>
    <x v="3"/>
    <s v="477E"/>
    <s v="2400 Inventory Issue"/>
    <s v="2022/03"/>
  </r>
  <r>
    <x v="3"/>
    <n v="370.33"/>
    <x v="14"/>
    <s v="481E"/>
    <s v="2400 Inventory Issue"/>
    <s v="2022/03"/>
  </r>
  <r>
    <x v="3"/>
    <n v="-444.98"/>
    <x v="3"/>
    <s v="526E"/>
    <s v="2460 Inv Returned"/>
    <s v="2022/03"/>
  </r>
  <r>
    <x v="3"/>
    <n v="147.25"/>
    <x v="3"/>
    <s v="541E"/>
    <s v="2400 Inventory Issue"/>
    <s v="2022/03"/>
  </r>
  <r>
    <x v="3"/>
    <n v="2211.63"/>
    <x v="3"/>
    <s v="618E"/>
    <s v="2400 Inventory Issue"/>
    <s v="2022/03"/>
  </r>
  <r>
    <x v="3"/>
    <n v="10500.41"/>
    <x v="3"/>
    <s v="676E"/>
    <s v="2400 Inventory Issue"/>
    <s v="2022/03"/>
  </r>
  <r>
    <x v="3"/>
    <n v="1698.05"/>
    <x v="3"/>
    <s v="728E"/>
    <s v="2400 Inventory Issue"/>
    <s v="2022/03"/>
  </r>
  <r>
    <x v="3"/>
    <n v="10438.6"/>
    <x v="3"/>
    <s v="733E"/>
    <s v="2400 Inventory Issue"/>
    <s v="2022/03"/>
  </r>
  <r>
    <x v="0"/>
    <n v="530"/>
    <x v="0"/>
    <s v="4666"/>
    <s v="2400 Inventory Issue"/>
    <s v="2022/03"/>
  </r>
  <r>
    <x v="0"/>
    <n v="490.46"/>
    <x v="15"/>
    <s v="4683"/>
    <s v="2400 Inventory Issue"/>
    <s v="2022/03"/>
  </r>
  <r>
    <x v="0"/>
    <n v="1534.36"/>
    <x v="1"/>
    <s v="5063"/>
    <s v="2400 Inventory Issue"/>
    <s v="2022/03"/>
  </r>
  <r>
    <x v="0"/>
    <n v="2328.87"/>
    <x v="0"/>
    <s v="4639"/>
    <s v="2400 Inventory Issue"/>
    <s v="2022/03"/>
  </r>
  <r>
    <x v="0"/>
    <n v="4370.5200000000004"/>
    <x v="0"/>
    <s v="9530"/>
    <s v="2400 Inventory Issue"/>
    <s v="2022/03"/>
  </r>
  <r>
    <x v="1"/>
    <n v="48470.65"/>
    <x v="3"/>
    <s v="127D"/>
    <s v="2400 Inventory Issue"/>
    <s v="2022/03"/>
  </r>
  <r>
    <x v="3"/>
    <n v="276.33"/>
    <x v="7"/>
    <s v="573D"/>
    <s v="2400 Inventory Issue"/>
    <s v="2022/03"/>
  </r>
  <r>
    <x v="3"/>
    <n v="456.51"/>
    <x v="7"/>
    <s v="574D"/>
    <s v="2400 Inventory Issue"/>
    <s v="2022/03"/>
  </r>
  <r>
    <x v="3"/>
    <n v="-88.89"/>
    <x v="3"/>
    <s v="298E"/>
    <s v="2460 Inv Returned"/>
    <s v="2022/03"/>
  </r>
  <r>
    <x v="0"/>
    <n v="22.25"/>
    <x v="5"/>
    <s v="426E"/>
    <s v="2400 Inventory Issue"/>
    <s v="2022/03"/>
  </r>
  <r>
    <x v="3"/>
    <n v="19860.900000000001"/>
    <x v="3"/>
    <s v="472E"/>
    <s v="2400 Inventory Issue"/>
    <s v="2022/03"/>
  </r>
  <r>
    <x v="3"/>
    <n v="116.25"/>
    <x v="3"/>
    <s v="505E"/>
    <s v="2400 Inventory Issue"/>
    <s v="2022/03"/>
  </r>
  <r>
    <x v="3"/>
    <n v="2858.59"/>
    <x v="3"/>
    <s v="506E"/>
    <s v="2400 Inventory Issue"/>
    <s v="2022/03"/>
  </r>
  <r>
    <x v="3"/>
    <n v="423.94"/>
    <x v="3"/>
    <s v="542E"/>
    <s v="2400 Inventory Issue"/>
    <s v="2022/03"/>
  </r>
  <r>
    <x v="3"/>
    <n v="60.03"/>
    <x v="3"/>
    <s v="625E"/>
    <s v="2400 Inventory Issue"/>
    <s v="2022/03"/>
  </r>
  <r>
    <x v="3"/>
    <n v="380.76"/>
    <x v="7"/>
    <s v="631E"/>
    <s v="2400 Inventory Issue"/>
    <s v="2022/03"/>
  </r>
  <r>
    <x v="3"/>
    <n v="8933.48"/>
    <x v="3"/>
    <s v="638E"/>
    <s v="2400 Inventory Issue"/>
    <s v="2022/03"/>
  </r>
  <r>
    <x v="1"/>
    <n v="1222.45"/>
    <x v="3"/>
    <s v="664E"/>
    <s v="2400 Inventory Issue"/>
    <s v="2022/03"/>
  </r>
  <r>
    <x v="3"/>
    <n v="2182.7800000000002"/>
    <x v="3"/>
    <s v="701E"/>
    <s v="2400 Inventory Issue"/>
    <s v="2022/03"/>
  </r>
  <r>
    <x v="3"/>
    <n v="2529.2399999999998"/>
    <x v="3"/>
    <s v="708E"/>
    <s v="2400 Inventory Issue"/>
    <s v="2022/03"/>
  </r>
  <r>
    <x v="3"/>
    <n v="-1318.35"/>
    <x v="3"/>
    <s v="708E"/>
    <s v="2460 Inv Returned"/>
    <s v="2022/03"/>
  </r>
  <r>
    <x v="3"/>
    <n v="926.37"/>
    <x v="3"/>
    <s v="727E"/>
    <s v="2400 Inventory Issue"/>
    <s v="2022/03"/>
  </r>
  <r>
    <x v="3"/>
    <n v="-575.16"/>
    <x v="3"/>
    <s v="752E"/>
    <s v="2460 Inv Returned"/>
    <s v="2022/03"/>
  </r>
  <r>
    <x v="0"/>
    <n v="43.91"/>
    <x v="12"/>
    <s v="4667"/>
    <s v="2400 Inventory Issue"/>
    <s v="2022/04"/>
  </r>
  <r>
    <x v="0"/>
    <n v="-2330.42"/>
    <x v="0"/>
    <s v="4639"/>
    <s v="2460 Inv Returned"/>
    <s v="2022/04"/>
  </r>
  <r>
    <x v="0"/>
    <n v="101.19"/>
    <x v="0"/>
    <s v="4603"/>
    <s v="2400 Inventory Issue"/>
    <s v="2022/04"/>
  </r>
  <r>
    <x v="0"/>
    <n v="3.12"/>
    <x v="0"/>
    <s v="7114"/>
    <s v="2400 Inventory Issue"/>
    <s v="2022/04"/>
  </r>
  <r>
    <x v="0"/>
    <n v="79.17"/>
    <x v="5"/>
    <s v="2004"/>
    <s v="2400 Inventory Issue"/>
    <s v="2022/04"/>
  </r>
  <r>
    <x v="0"/>
    <n v="3620.11"/>
    <x v="0"/>
    <s v="9583"/>
    <s v="2400 Inventory Issue"/>
    <s v="2022/04"/>
  </r>
  <r>
    <x v="0"/>
    <n v="-208.26"/>
    <x v="0"/>
    <s v="2236"/>
    <s v="2460 Inv Returned"/>
    <s v="2022/04"/>
  </r>
  <r>
    <x v="1"/>
    <n v="316.63"/>
    <x v="3"/>
    <s v="419C"/>
    <s v="2400 Inventory Issue"/>
    <s v="2022/04"/>
  </r>
  <r>
    <x v="1"/>
    <n v="152013.91"/>
    <x v="3"/>
    <s v="847B"/>
    <s v="2400 Inventory Issue"/>
    <s v="2022/04"/>
  </r>
  <r>
    <x v="0"/>
    <n v="1092.9100000000001"/>
    <x v="0"/>
    <s v="459C"/>
    <s v="2400 Inventory Issue"/>
    <s v="2022/04"/>
  </r>
  <r>
    <x v="3"/>
    <n v="116.27"/>
    <x v="7"/>
    <s v="577D"/>
    <s v="2400 Inventory Issue"/>
    <s v="2022/04"/>
  </r>
  <r>
    <x v="3"/>
    <n v="-943.86"/>
    <x v="3"/>
    <s v="259E"/>
    <s v="2460 Inv Returned"/>
    <s v="2022/04"/>
  </r>
  <r>
    <x v="1"/>
    <n v="203.04"/>
    <x v="3"/>
    <s v="501E"/>
    <s v="2400 Inventory Issue"/>
    <s v="2022/04"/>
  </r>
  <r>
    <x v="3"/>
    <n v="2303.67"/>
    <x v="3"/>
    <s v="544E"/>
    <s v="2400 Inventory Issue"/>
    <s v="2022/04"/>
  </r>
  <r>
    <x v="4"/>
    <n v="-1392.37"/>
    <x v="3"/>
    <s v="622E"/>
    <s v="2460 Inv Returned"/>
    <s v="2022/04"/>
  </r>
  <r>
    <x v="3"/>
    <n v="-3243.07"/>
    <x v="3"/>
    <s v="716E"/>
    <s v="2460 Inv Returned"/>
    <s v="2022/04"/>
  </r>
  <r>
    <x v="3"/>
    <n v="1216.55"/>
    <x v="3"/>
    <s v="717E"/>
    <s v="2400 Inventory Issue"/>
    <s v="2022/04"/>
  </r>
  <r>
    <x v="3"/>
    <n v="-3921.09"/>
    <x v="3"/>
    <s v="789D"/>
    <s v="2460 Inv Returned"/>
    <s v="2022/04"/>
  </r>
  <r>
    <x v="0"/>
    <n v="30249.89"/>
    <x v="2"/>
    <s v="4774"/>
    <s v="2400 Inventory Issue"/>
    <s v="2022/04"/>
  </r>
  <r>
    <x v="0"/>
    <n v="1277.03"/>
    <x v="1"/>
    <s v="5063"/>
    <s v="2400 Inventory Issue"/>
    <s v="2022/04"/>
  </r>
  <r>
    <x v="0"/>
    <n v="-1240.58"/>
    <x v="1"/>
    <s v="5063"/>
    <s v="2460 Inv Returned"/>
    <s v="2022/04"/>
  </r>
  <r>
    <x v="0"/>
    <n v="6312.31"/>
    <x v="0"/>
    <s v="4660"/>
    <s v="2400 Inventory Issue"/>
    <s v="2022/04"/>
  </r>
  <r>
    <x v="0"/>
    <n v="598.70000000000005"/>
    <x v="0"/>
    <s v="4639"/>
    <s v="2400 Inventory Issue"/>
    <s v="2022/04"/>
  </r>
  <r>
    <x v="0"/>
    <n v="148.75"/>
    <x v="11"/>
    <s v="2015"/>
    <s v="2400 Inventory Issue"/>
    <s v="2022/04"/>
  </r>
  <r>
    <x v="0"/>
    <n v="-1370.88"/>
    <x v="0"/>
    <s v="9585"/>
    <s v="2460 Inv Returned"/>
    <s v="2022/04"/>
  </r>
  <r>
    <x v="0"/>
    <n v="8067.24"/>
    <x v="0"/>
    <s v="9588"/>
    <s v="2400 Inventory Issue"/>
    <s v="2022/04"/>
  </r>
  <r>
    <x v="0"/>
    <n v="-2668.9"/>
    <x v="0"/>
    <s v="9588"/>
    <s v="2460 Inv Returned"/>
    <s v="2022/04"/>
  </r>
  <r>
    <x v="1"/>
    <n v="-207.7"/>
    <x v="3"/>
    <s v="117D"/>
    <s v="2460 Inv Returned"/>
    <s v="2022/04"/>
  </r>
  <r>
    <x v="1"/>
    <n v="-42177.83"/>
    <x v="3"/>
    <s v="127D"/>
    <s v="2460 Inv Returned"/>
    <s v="2022/04"/>
  </r>
  <r>
    <x v="1"/>
    <n v="287.39"/>
    <x v="3"/>
    <s v="345E"/>
    <s v="2400 Inventory Issue"/>
    <s v="2022/04"/>
  </r>
  <r>
    <x v="3"/>
    <n v="5800"/>
    <x v="3"/>
    <s v="377E"/>
    <s v="2400 Inventory Issue"/>
    <s v="2022/04"/>
  </r>
  <r>
    <x v="3"/>
    <n v="-4196.97"/>
    <x v="3"/>
    <s v="478E"/>
    <s v="2460 Inv Returned"/>
    <s v="2022/04"/>
  </r>
  <r>
    <x v="4"/>
    <n v="2861.84"/>
    <x v="3"/>
    <s v="623E"/>
    <s v="2400 Inventory Issue"/>
    <s v="2022/04"/>
  </r>
  <r>
    <x v="3"/>
    <n v="-697.62"/>
    <x v="3"/>
    <s v="725E"/>
    <s v="2460 Inv Returned"/>
    <s v="2022/04"/>
  </r>
  <r>
    <x v="0"/>
    <n v="759.63"/>
    <x v="0"/>
    <s v="5400"/>
    <s v="2400 Inventory Issue"/>
    <s v="2022/04"/>
  </r>
  <r>
    <x v="0"/>
    <n v="31.63"/>
    <x v="0"/>
    <s v="2182"/>
    <s v="2400 Inventory Issue"/>
    <s v="2022/04"/>
  </r>
  <r>
    <x v="0"/>
    <n v="-77.95"/>
    <x v="5"/>
    <s v="2004"/>
    <s v="2460 Inv Returned"/>
    <s v="2022/04"/>
  </r>
  <r>
    <x v="0"/>
    <n v="-370.93"/>
    <x v="0"/>
    <s v="2233"/>
    <s v="2460 Inv Returned"/>
    <s v="2022/04"/>
  </r>
  <r>
    <x v="1"/>
    <n v="-15973.66"/>
    <x v="3"/>
    <s v="847B"/>
    <s v="2460 Inv Returned"/>
    <s v="2022/04"/>
  </r>
  <r>
    <x v="1"/>
    <n v="8992.4699999999993"/>
    <x v="3"/>
    <s v="571C"/>
    <s v="2400 Inventory Issue"/>
    <s v="2022/04"/>
  </r>
  <r>
    <x v="3"/>
    <n v="-11303.66"/>
    <x v="3"/>
    <s v="122D"/>
    <s v="2460 Inv Returned"/>
    <s v="2022/04"/>
  </r>
  <r>
    <x v="3"/>
    <n v="-11269.79"/>
    <x v="7"/>
    <s v="515D"/>
    <s v="2460 Inv Returned"/>
    <s v="2022/04"/>
  </r>
  <r>
    <x v="3"/>
    <n v="261.86"/>
    <x v="7"/>
    <s v="537D"/>
    <s v="2400 Inventory Issue"/>
    <s v="2022/04"/>
  </r>
  <r>
    <x v="3"/>
    <n v="940.03"/>
    <x v="3"/>
    <s v="448E"/>
    <s v="2400 Inventory Issue"/>
    <s v="2022/04"/>
  </r>
  <r>
    <x v="3"/>
    <n v="4651.8999999999996"/>
    <x v="3"/>
    <s v="485E"/>
    <s v="2400 Inventory Issue"/>
    <s v="2022/04"/>
  </r>
  <r>
    <x v="1"/>
    <n v="17611.23"/>
    <x v="3"/>
    <s v="499E"/>
    <s v="2400 Inventory Issue"/>
    <s v="2022/04"/>
  </r>
  <r>
    <x v="3"/>
    <n v="10693.06"/>
    <x v="3"/>
    <s v="504E"/>
    <s v="2400 Inventory Issue"/>
    <s v="2022/04"/>
  </r>
  <r>
    <x v="3"/>
    <n v="476.96"/>
    <x v="3"/>
    <s v="514E"/>
    <s v="2400 Inventory Issue"/>
    <s v="2022/04"/>
  </r>
  <r>
    <x v="3"/>
    <n v="287.64"/>
    <x v="3"/>
    <s v="539E"/>
    <s v="2400 Inventory Issue"/>
    <s v="2022/04"/>
  </r>
  <r>
    <x v="3"/>
    <n v="2070.7399999999998"/>
    <x v="3"/>
    <s v="645E"/>
    <s v="2400 Inventory Issue"/>
    <s v="2022/04"/>
  </r>
  <r>
    <x v="3"/>
    <n v="2901.14"/>
    <x v="3"/>
    <s v="695E"/>
    <s v="2400 Inventory Issue"/>
    <s v="2022/04"/>
  </r>
  <r>
    <x v="3"/>
    <n v="4967.91"/>
    <x v="3"/>
    <s v="716E"/>
    <s v="2400 Inventory Issue"/>
    <s v="2022/04"/>
  </r>
  <r>
    <x v="3"/>
    <n v="3399.42"/>
    <x v="3"/>
    <s v="727E"/>
    <s v="2400 Inventory Issue"/>
    <s v="2022/04"/>
  </r>
  <r>
    <x v="3"/>
    <n v="21418.14"/>
    <x v="3"/>
    <s v="789D"/>
    <s v="2400 Inventory Issue"/>
    <s v="2022/04"/>
  </r>
  <r>
    <x v="1"/>
    <n v="-11000.49"/>
    <x v="3"/>
    <s v="870E"/>
    <s v="2460 Inv Returned"/>
    <s v="2022/04"/>
  </r>
  <r>
    <x v="0"/>
    <n v="1787.29"/>
    <x v="8"/>
    <s v="5024"/>
    <s v="2400 Inventory Issue"/>
    <s v="2022/04"/>
  </r>
  <r>
    <x v="0"/>
    <n v="81.81"/>
    <x v="1"/>
    <s v="4779"/>
    <s v="2400 Inventory Issue"/>
    <s v="2022/04"/>
  </r>
  <r>
    <x v="0"/>
    <n v="238.48"/>
    <x v="0"/>
    <s v="2137"/>
    <s v="2400 Inventory Issue"/>
    <s v="2022/04"/>
  </r>
  <r>
    <x v="0"/>
    <n v="2598.0700000000002"/>
    <x v="0"/>
    <s v="2236"/>
    <s v="2400 Inventory Issue"/>
    <s v="2022/04"/>
  </r>
  <r>
    <x v="1"/>
    <n v="-236.21"/>
    <x v="3"/>
    <s v="419C"/>
    <s v="2460 Inv Returned"/>
    <s v="2022/04"/>
  </r>
  <r>
    <x v="3"/>
    <n v="270.2"/>
    <x v="3"/>
    <s v="988B"/>
    <s v="2400 Inventory Issue"/>
    <s v="2022/04"/>
  </r>
  <r>
    <x v="3"/>
    <n v="-273.56"/>
    <x v="3"/>
    <s v="236C"/>
    <s v="2460 Inv Returned"/>
    <s v="2022/04"/>
  </r>
  <r>
    <x v="3"/>
    <n v="3459.14"/>
    <x v="3"/>
    <s v="720D"/>
    <s v="2400 Inventory Issue"/>
    <s v="2022/04"/>
  </r>
  <r>
    <x v="3"/>
    <n v="116.27"/>
    <x v="7"/>
    <s v="496D"/>
    <s v="2400 Inventory Issue"/>
    <s v="2022/04"/>
  </r>
  <r>
    <x v="2"/>
    <n v="564.72"/>
    <x v="3"/>
    <s v="615D"/>
    <s v="2400 Inventory Issue"/>
    <s v="2022/04"/>
  </r>
  <r>
    <x v="3"/>
    <n v="249.92"/>
    <x v="3"/>
    <s v="329E"/>
    <s v="2400 Inventory Issue"/>
    <s v="2022/04"/>
  </r>
  <r>
    <x v="3"/>
    <n v="411.52"/>
    <x v="3"/>
    <s v="425E"/>
    <s v="2400 Inventory Issue"/>
    <s v="2022/04"/>
  </r>
  <r>
    <x v="3"/>
    <n v="42.79"/>
    <x v="3"/>
    <s v="466E"/>
    <s v="2400 Inventory Issue"/>
    <s v="2022/04"/>
  </r>
  <r>
    <x v="1"/>
    <n v="-1162.5999999999999"/>
    <x v="3"/>
    <s v="477E"/>
    <s v="2460 Inv Returned"/>
    <s v="2022/04"/>
  </r>
  <r>
    <x v="3"/>
    <n v="3168.61"/>
    <x v="3"/>
    <s v="595E"/>
    <s v="2400 Inventory Issue"/>
    <s v="2022/04"/>
  </r>
  <r>
    <x v="4"/>
    <n v="9175.89"/>
    <x v="3"/>
    <s v="622E"/>
    <s v="2400 Inventory Issue"/>
    <s v="2022/04"/>
  </r>
  <r>
    <x v="3"/>
    <n v="1396.79"/>
    <x v="3"/>
    <s v="708E"/>
    <s v="2400 Inventory Issue"/>
    <s v="2022/04"/>
  </r>
  <r>
    <x v="3"/>
    <n v="1624.12"/>
    <x v="3"/>
    <s v="720E"/>
    <s v="2400 Inventory Issue"/>
    <s v="2022/04"/>
  </r>
  <r>
    <x v="3"/>
    <n v="-1629.14"/>
    <x v="3"/>
    <s v="729E"/>
    <s v="2460 Inv Returned"/>
    <s v="2022/04"/>
  </r>
  <r>
    <x v="3"/>
    <n v="163.05000000000001"/>
    <x v="3"/>
    <s v="747E"/>
    <s v="2400 Inventory Issue"/>
    <s v="2022/04"/>
  </r>
  <r>
    <x v="3"/>
    <n v="1327.52"/>
    <x v="3"/>
    <s v="788E"/>
    <s v="2400 Inventory Issue"/>
    <s v="2022/04"/>
  </r>
  <r>
    <x v="3"/>
    <n v="897.81"/>
    <x v="7"/>
    <s v="750D"/>
    <s v="2400 Inventory Issue"/>
    <s v="2022/04"/>
  </r>
  <r>
    <x v="0"/>
    <n v="13.12"/>
    <x v="0"/>
    <s v="5392"/>
    <s v="2400 Inventory Issue"/>
    <s v="2022/04"/>
  </r>
  <r>
    <x v="0"/>
    <n v="-1016.9"/>
    <x v="4"/>
    <s v="4822"/>
    <s v="2460 Inv Returned"/>
    <s v="2022/04"/>
  </r>
  <r>
    <x v="0"/>
    <n v="346.67"/>
    <x v="0"/>
    <s v="6403"/>
    <s v="2400 Inventory Issue"/>
    <s v="2022/04"/>
  </r>
  <r>
    <x v="0"/>
    <n v="1.52"/>
    <x v="1"/>
    <s v="6448"/>
    <s v="2400 Inventory Issue"/>
    <s v="2022/04"/>
  </r>
  <r>
    <x v="0"/>
    <n v="6289.28"/>
    <x v="0"/>
    <s v="9530"/>
    <s v="2400 Inventory Issue"/>
    <s v="2022/04"/>
  </r>
  <r>
    <x v="0"/>
    <n v="1189.47"/>
    <x v="0"/>
    <s v="2234"/>
    <s v="2400 Inventory Issue"/>
    <s v="2022/04"/>
  </r>
  <r>
    <x v="3"/>
    <n v="1963.67"/>
    <x v="3"/>
    <s v="253D"/>
    <s v="2400 Inventory Issue"/>
    <s v="2022/04"/>
  </r>
  <r>
    <x v="3"/>
    <n v="116.27"/>
    <x v="7"/>
    <s v="574D"/>
    <s v="2400 Inventory Issue"/>
    <s v="2022/04"/>
  </r>
  <r>
    <x v="1"/>
    <n v="3162.02"/>
    <x v="3"/>
    <s v="255E"/>
    <s v="2400 Inventory Issue"/>
    <s v="2022/04"/>
  </r>
  <r>
    <x v="3"/>
    <n v="10599.01"/>
    <x v="3"/>
    <s v="478E"/>
    <s v="2400 Inventory Issue"/>
    <s v="2022/04"/>
  </r>
  <r>
    <x v="3"/>
    <n v="5151.6499999999996"/>
    <x v="3"/>
    <s v="503E"/>
    <s v="2400 Inventory Issue"/>
    <s v="2022/04"/>
  </r>
  <r>
    <x v="3"/>
    <n v="-913.78"/>
    <x v="3"/>
    <s v="506E"/>
    <s v="2460 Inv Returned"/>
    <s v="2022/04"/>
  </r>
  <r>
    <x v="3"/>
    <n v="17041.25"/>
    <x v="3"/>
    <s v="508E"/>
    <s v="2400 Inventory Issue"/>
    <s v="2022/04"/>
  </r>
  <r>
    <x v="1"/>
    <n v="16258.57"/>
    <x v="3"/>
    <s v="691E"/>
    <s v="2400 Inventory Issue"/>
    <s v="2022/04"/>
  </r>
  <r>
    <x v="3"/>
    <n v="-416.45"/>
    <x v="3"/>
    <s v="727E"/>
    <s v="2460 Inv Returned"/>
    <s v="2022/04"/>
  </r>
  <r>
    <x v="3"/>
    <n v="2139.08"/>
    <x v="3"/>
    <s v="728E"/>
    <s v="2400 Inventory Issue"/>
    <s v="2022/04"/>
  </r>
  <r>
    <x v="0"/>
    <n v="-355.46"/>
    <x v="2"/>
    <s v="4774"/>
    <s v="2460 Inv Returned"/>
    <s v="2022/04"/>
  </r>
  <r>
    <x v="0"/>
    <n v="9372.25"/>
    <x v="0"/>
    <s v="9585"/>
    <s v="2400 Inventory Issue"/>
    <s v="2022/04"/>
  </r>
  <r>
    <x v="0"/>
    <n v="6938.44"/>
    <x v="2"/>
    <s v="2228"/>
    <s v="2400 Inventory Issue"/>
    <s v="2022/04"/>
  </r>
  <r>
    <x v="0"/>
    <n v="1965.91"/>
    <x v="0"/>
    <s v="2233"/>
    <s v="2400 Inventory Issue"/>
    <s v="2022/04"/>
  </r>
  <r>
    <x v="1"/>
    <n v="-368.36"/>
    <x v="3"/>
    <s v="413C"/>
    <s v="2460 Inv Returned"/>
    <s v="2022/04"/>
  </r>
  <r>
    <x v="1"/>
    <n v="22773.919999999998"/>
    <x v="3"/>
    <s v="127D"/>
    <s v="2400 Inventory Issue"/>
    <s v="2022/04"/>
  </r>
  <r>
    <x v="3"/>
    <n v="181.33"/>
    <x v="7"/>
    <s v="231D"/>
    <s v="2400 Inventory Issue"/>
    <s v="2022/04"/>
  </r>
  <r>
    <x v="3"/>
    <n v="228.82"/>
    <x v="7"/>
    <s v="259D"/>
    <s v="2400 Inventory Issue"/>
    <s v="2022/04"/>
  </r>
  <r>
    <x v="3"/>
    <n v="215.54"/>
    <x v="7"/>
    <s v="576D"/>
    <s v="2400 Inventory Issue"/>
    <s v="2022/04"/>
  </r>
  <r>
    <x v="1"/>
    <n v="6877.03"/>
    <x v="3"/>
    <s v="341E"/>
    <s v="2400 Inventory Issue"/>
    <s v="2022/04"/>
  </r>
  <r>
    <x v="1"/>
    <n v="-465.33"/>
    <x v="3"/>
    <s v="391E"/>
    <s v="2460 Inv Returned"/>
    <s v="2022/04"/>
  </r>
  <r>
    <x v="1"/>
    <n v="5557.96"/>
    <x v="3"/>
    <s v="450E"/>
    <s v="2400 Inventory Issue"/>
    <s v="2022/04"/>
  </r>
  <r>
    <x v="3"/>
    <n v="17061.12"/>
    <x v="3"/>
    <s v="476E"/>
    <s v="2400 Inventory Issue"/>
    <s v="2022/04"/>
  </r>
  <r>
    <x v="1"/>
    <n v="4934.84"/>
    <x v="3"/>
    <s v="477E"/>
    <s v="2400 Inventory Issue"/>
    <s v="2022/04"/>
  </r>
  <r>
    <x v="3"/>
    <n v="1477.5"/>
    <x v="3"/>
    <s v="505E"/>
    <s v="2400 Inventory Issue"/>
    <s v="2022/04"/>
  </r>
  <r>
    <x v="3"/>
    <n v="-14597.35"/>
    <x v="3"/>
    <s v="507E"/>
    <s v="2460 Inv Returned"/>
    <s v="2022/04"/>
  </r>
  <r>
    <x v="3"/>
    <n v="82.71"/>
    <x v="3"/>
    <s v="541E"/>
    <s v="2400 Inventory Issue"/>
    <s v="2022/04"/>
  </r>
  <r>
    <x v="3"/>
    <n v="512.80999999999995"/>
    <x v="3"/>
    <s v="548E"/>
    <s v="2400 Inventory Issue"/>
    <s v="2022/04"/>
  </r>
  <r>
    <x v="3"/>
    <n v="-850.82"/>
    <x v="3"/>
    <s v="644E"/>
    <s v="2460 Inv Returned"/>
    <s v="2022/04"/>
  </r>
  <r>
    <x v="3"/>
    <n v="86.3"/>
    <x v="3"/>
    <s v="713E"/>
    <s v="2400 Inventory Issue"/>
    <s v="2022/04"/>
  </r>
  <r>
    <x v="3"/>
    <n v="18477.72"/>
    <x v="3"/>
    <s v="737E"/>
    <s v="2400 Inventory Issue"/>
    <s v="2022/04"/>
  </r>
  <r>
    <x v="3"/>
    <n v="697.62"/>
    <x v="3"/>
    <s v="752E"/>
    <s v="2400 Inventory Issue"/>
    <s v="2022/04"/>
  </r>
  <r>
    <x v="3"/>
    <n v="1976.28"/>
    <x v="3"/>
    <s v="799E"/>
    <s v="2400 Inventory Issue"/>
    <s v="2022/04"/>
  </r>
  <r>
    <x v="1"/>
    <n v="19570.21"/>
    <x v="3"/>
    <s v="870E"/>
    <s v="2400 Inventory Issue"/>
    <s v="2022/04"/>
  </r>
  <r>
    <x v="0"/>
    <n v="453.33"/>
    <x v="9"/>
    <s v="5025"/>
    <s v="2400 Inventory Issue"/>
    <s v="2022/04"/>
  </r>
  <r>
    <x v="0"/>
    <n v="120.12"/>
    <x v="0"/>
    <s v="4668"/>
    <s v="2400 Inventory Issue"/>
    <s v="2022/04"/>
  </r>
  <r>
    <x v="0"/>
    <n v="213.4"/>
    <x v="0"/>
    <s v="5406"/>
    <s v="2400 Inventory Issue"/>
    <s v="2022/04"/>
  </r>
  <r>
    <x v="0"/>
    <n v="-1081.1400000000001"/>
    <x v="0"/>
    <s v="2138"/>
    <s v="2460 Inv Returned"/>
    <s v="2022/04"/>
  </r>
  <r>
    <x v="0"/>
    <n v="671.87"/>
    <x v="0"/>
    <s v="2000"/>
    <s v="2400 Inventory Issue"/>
    <s v="2022/04"/>
  </r>
  <r>
    <x v="0"/>
    <n v="-62.99"/>
    <x v="0"/>
    <s v="2234"/>
    <s v="2460 Inv Returned"/>
    <s v="2022/04"/>
  </r>
  <r>
    <x v="1"/>
    <n v="-9841.74"/>
    <x v="3"/>
    <s v="571C"/>
    <s v="2460 Inv Returned"/>
    <s v="2022/04"/>
  </r>
  <r>
    <x v="1"/>
    <n v="638.91"/>
    <x v="3"/>
    <s v="117D"/>
    <s v="2400 Inventory Issue"/>
    <s v="2022/04"/>
  </r>
  <r>
    <x v="3"/>
    <n v="36596.11"/>
    <x v="3"/>
    <s v="122D"/>
    <s v="2400 Inventory Issue"/>
    <s v="2022/04"/>
  </r>
  <r>
    <x v="3"/>
    <n v="-4306.82"/>
    <x v="3"/>
    <s v="253D"/>
    <s v="2460 Inv Returned"/>
    <s v="2022/04"/>
  </r>
  <r>
    <x v="3"/>
    <n v="116.27"/>
    <x v="7"/>
    <s v="575D"/>
    <s v="2400 Inventory Issue"/>
    <s v="2022/04"/>
  </r>
  <r>
    <x v="3"/>
    <n v="-112.79"/>
    <x v="3"/>
    <s v="901D"/>
    <s v="2460 Inv Returned"/>
    <s v="2022/04"/>
  </r>
  <r>
    <x v="3"/>
    <n v="2158.23"/>
    <x v="3"/>
    <s v="127E"/>
    <s v="2400 Inventory Issue"/>
    <s v="2022/04"/>
  </r>
  <r>
    <x v="3"/>
    <n v="1833.13"/>
    <x v="3"/>
    <s v="188E"/>
    <s v="2400 Inventory Issue"/>
    <s v="2022/04"/>
  </r>
  <r>
    <x v="1"/>
    <n v="2249.86"/>
    <x v="3"/>
    <s v="391E"/>
    <s v="2400 Inventory Issue"/>
    <s v="2022/04"/>
  </r>
  <r>
    <x v="3"/>
    <n v="-4339.7"/>
    <x v="3"/>
    <s v="479E"/>
    <s v="2460 Inv Returned"/>
    <s v="2022/04"/>
  </r>
  <r>
    <x v="3"/>
    <n v="-209.71"/>
    <x v="3"/>
    <s v="481E"/>
    <s v="2460 Inv Returned"/>
    <s v="2022/04"/>
  </r>
  <r>
    <x v="3"/>
    <n v="-354.74"/>
    <x v="3"/>
    <s v="483E"/>
    <s v="2460 Inv Returned"/>
    <s v="2022/04"/>
  </r>
  <r>
    <x v="3"/>
    <n v="-2827.5"/>
    <x v="3"/>
    <s v="503E"/>
    <s v="2460 Inv Returned"/>
    <s v="2022/04"/>
  </r>
  <r>
    <x v="3"/>
    <n v="-1081.82"/>
    <x v="3"/>
    <s v="504E"/>
    <s v="2460 Inv Returned"/>
    <s v="2022/04"/>
  </r>
  <r>
    <x v="3"/>
    <n v="-1179.8"/>
    <x v="3"/>
    <s v="505E"/>
    <s v="2460 Inv Returned"/>
    <s v="2022/04"/>
  </r>
  <r>
    <x v="3"/>
    <n v="45139.17"/>
    <x v="3"/>
    <s v="507E"/>
    <s v="2400 Inventory Issue"/>
    <s v="2022/04"/>
  </r>
  <r>
    <x v="3"/>
    <n v="-6466.12"/>
    <x v="3"/>
    <s v="508E"/>
    <s v="2460 Inv Returned"/>
    <s v="2022/04"/>
  </r>
  <r>
    <x v="3"/>
    <n v="2299.5"/>
    <x v="3"/>
    <s v="627E"/>
    <s v="2400 Inventory Issue"/>
    <s v="2022/04"/>
  </r>
  <r>
    <x v="3"/>
    <n v="-1251.17"/>
    <x v="3"/>
    <s v="647E"/>
    <s v="2460 Inv Returned"/>
    <s v="2022/04"/>
  </r>
  <r>
    <x v="3"/>
    <n v="270.2"/>
    <x v="3"/>
    <s v="741E"/>
    <s v="2400 Inventory Issue"/>
    <s v="2022/04"/>
  </r>
  <r>
    <x v="0"/>
    <n v="-14.96"/>
    <x v="8"/>
    <s v="5024"/>
    <s v="2460 Inv Returned"/>
    <s v="2022/04"/>
  </r>
  <r>
    <x v="0"/>
    <n v="95.02"/>
    <x v="15"/>
    <s v="4683"/>
    <s v="2400 Inventory Issue"/>
    <s v="2022/04"/>
  </r>
  <r>
    <x v="0"/>
    <n v="-78.22"/>
    <x v="1"/>
    <s v="4779"/>
    <s v="2460 Inv Returned"/>
    <s v="2022/04"/>
  </r>
  <r>
    <x v="0"/>
    <n v="877.44"/>
    <x v="4"/>
    <s v="4822"/>
    <s v="2400 Inventory Issue"/>
    <s v="2022/04"/>
  </r>
  <r>
    <x v="0"/>
    <n v="124.82"/>
    <x v="0"/>
    <s v="6404"/>
    <s v="2400 Inventory Issue"/>
    <s v="2022/04"/>
  </r>
  <r>
    <x v="0"/>
    <n v="2929.83"/>
    <x v="5"/>
    <s v="2137"/>
    <s v="2400 Inventory Issue"/>
    <s v="2022/04"/>
  </r>
  <r>
    <x v="0"/>
    <n v="12769.78"/>
    <x v="0"/>
    <s v="9584"/>
    <s v="2400 Inventory Issue"/>
    <s v="2022/04"/>
  </r>
  <r>
    <x v="0"/>
    <n v="80.05"/>
    <x v="0"/>
    <s v="2235"/>
    <s v="2400 Inventory Issue"/>
    <s v="2022/04"/>
  </r>
  <r>
    <x v="3"/>
    <n v="561.63"/>
    <x v="0"/>
    <s v="988B"/>
    <s v="2400 Inventory Issue"/>
    <s v="2022/04"/>
  </r>
  <r>
    <x v="1"/>
    <n v="-52362.74"/>
    <x v="3"/>
    <s v="142D"/>
    <s v="2460 Inv Returned"/>
    <s v="2022/04"/>
  </r>
  <r>
    <x v="1"/>
    <n v="245.73"/>
    <x v="3"/>
    <s v="142D"/>
    <s v="2400 Inventory Issue"/>
    <s v="2022/04"/>
  </r>
  <r>
    <x v="3"/>
    <n v="623.26"/>
    <x v="7"/>
    <s v="345D"/>
    <s v="2400 Inventory Issue"/>
    <s v="2022/04"/>
  </r>
  <r>
    <x v="3"/>
    <n v="28915.19"/>
    <x v="7"/>
    <s v="515D"/>
    <s v="2400 Inventory Issue"/>
    <s v="2022/04"/>
  </r>
  <r>
    <x v="3"/>
    <n v="2786.51"/>
    <x v="3"/>
    <s v="471E"/>
    <s v="2400 Inventory Issue"/>
    <s v="2022/04"/>
  </r>
  <r>
    <x v="3"/>
    <n v="12654.94"/>
    <x v="3"/>
    <s v="479E"/>
    <s v="2400 Inventory Issue"/>
    <s v="2022/04"/>
  </r>
  <r>
    <x v="3"/>
    <n v="538.13"/>
    <x v="3"/>
    <s v="480E"/>
    <s v="2400 Inventory Issue"/>
    <s v="2022/04"/>
  </r>
  <r>
    <x v="3"/>
    <n v="6857.79"/>
    <x v="3"/>
    <s v="481E"/>
    <s v="2400 Inventory Issue"/>
    <s v="2022/04"/>
  </r>
  <r>
    <x v="3"/>
    <n v="2637.32"/>
    <x v="3"/>
    <s v="483E"/>
    <s v="2400 Inventory Issue"/>
    <s v="2022/04"/>
  </r>
  <r>
    <x v="3"/>
    <n v="45121.17"/>
    <x v="3"/>
    <s v="497E"/>
    <s v="2400 Inventory Issue"/>
    <s v="2022/04"/>
  </r>
  <r>
    <x v="3"/>
    <n v="-428.39"/>
    <x v="3"/>
    <s v="497E"/>
    <s v="2460 Inv Returned"/>
    <s v="2022/04"/>
  </r>
  <r>
    <x v="1"/>
    <n v="-860"/>
    <x v="3"/>
    <s v="501E"/>
    <s v="2460 Inv Returned"/>
    <s v="2022/04"/>
  </r>
  <r>
    <x v="3"/>
    <n v="1380.11"/>
    <x v="3"/>
    <s v="506E"/>
    <s v="2400 Inventory Issue"/>
    <s v="2022/04"/>
  </r>
  <r>
    <x v="3"/>
    <n v="840.54"/>
    <x v="3"/>
    <s v="637E"/>
    <s v="2400 Inventory Issue"/>
    <s v="2022/04"/>
  </r>
  <r>
    <x v="3"/>
    <n v="308.63"/>
    <x v="3"/>
    <s v="638E"/>
    <s v="2400 Inventory Issue"/>
    <s v="2022/04"/>
  </r>
  <r>
    <x v="3"/>
    <n v="1284.8599999999999"/>
    <x v="3"/>
    <s v="644E"/>
    <s v="2400 Inventory Issue"/>
    <s v="2022/04"/>
  </r>
  <r>
    <x v="3"/>
    <n v="4623.1499999999996"/>
    <x v="3"/>
    <s v="683E"/>
    <s v="2400 Inventory Issue"/>
    <s v="2022/04"/>
  </r>
  <r>
    <x v="3"/>
    <n v="697.62"/>
    <x v="3"/>
    <s v="684E"/>
    <s v="2400 Inventory Issue"/>
    <s v="2022/04"/>
  </r>
  <r>
    <x v="3"/>
    <n v="-8596.56"/>
    <x v="3"/>
    <s v="737E"/>
    <s v="2460 Inv Returned"/>
    <s v="2022/04"/>
  </r>
  <r>
    <x v="3"/>
    <n v="516.26"/>
    <x v="3"/>
    <s v="802E"/>
    <s v="2400 Inventory Issue"/>
    <s v="2022/04"/>
  </r>
  <r>
    <x v="3"/>
    <n v="1739.17"/>
    <x v="3"/>
    <s v="803E"/>
    <s v="2400 Inventory Issue"/>
    <s v="2022/04"/>
  </r>
  <r>
    <x v="0"/>
    <n v="9.25"/>
    <x v="15"/>
    <s v="4683"/>
    <s v="2400 Inventory Issue"/>
    <s v="2022/05"/>
  </r>
  <r>
    <x v="0"/>
    <n v="5116.3100000000004"/>
    <x v="0"/>
    <s v="4660"/>
    <s v="2400 Inventory Issue"/>
    <s v="2022/05"/>
  </r>
  <r>
    <x v="0"/>
    <n v="2185.98"/>
    <x v="0"/>
    <s v="6115"/>
    <s v="2400 Inventory Issue"/>
    <s v="2022/05"/>
  </r>
  <r>
    <x v="0"/>
    <n v="-6586.69"/>
    <x v="0"/>
    <s v="6403"/>
    <s v="2460 Inv Returned"/>
    <s v="2022/05"/>
  </r>
  <r>
    <x v="0"/>
    <n v="29.98"/>
    <x v="1"/>
    <s v="9298"/>
    <s v="2400 Inventory Issue"/>
    <s v="2022/05"/>
  </r>
  <r>
    <x v="1"/>
    <n v="1451.26"/>
    <x v="3"/>
    <s v="571C"/>
    <s v="2400 Inventory Issue"/>
    <s v="2022/05"/>
  </r>
  <r>
    <x v="1"/>
    <n v="-11969.43"/>
    <x v="3"/>
    <s v="571C"/>
    <s v="2460 Inv Returned"/>
    <s v="2022/05"/>
  </r>
  <r>
    <x v="1"/>
    <n v="532.61"/>
    <x v="3"/>
    <s v="450E"/>
    <s v="2400 Inventory Issue"/>
    <s v="2022/05"/>
  </r>
  <r>
    <x v="3"/>
    <n v="6592.21"/>
    <x v="3"/>
    <s v="479E"/>
    <s v="2400 Inventory Issue"/>
    <s v="2022/05"/>
  </r>
  <r>
    <x v="3"/>
    <n v="13500"/>
    <x v="3"/>
    <s v="533E"/>
    <s v="2400 Inventory Issue"/>
    <s v="2022/05"/>
  </r>
  <r>
    <x v="4"/>
    <n v="-2807.52"/>
    <x v="3"/>
    <s v="622E"/>
    <s v="2460 Inv Returned"/>
    <s v="2022/05"/>
  </r>
  <r>
    <x v="3"/>
    <n v="4298.62"/>
    <x v="3"/>
    <s v="683E"/>
    <s v="2400 Inventory Issue"/>
    <s v="2022/05"/>
  </r>
  <r>
    <x v="3"/>
    <n v="831.86"/>
    <x v="3"/>
    <s v="717E"/>
    <s v="2400 Inventory Issue"/>
    <s v="2022/05"/>
  </r>
  <r>
    <x v="3"/>
    <n v="-3.94"/>
    <x v="3"/>
    <s v="747E"/>
    <s v="2460 Inv Returned"/>
    <s v="2022/05"/>
  </r>
  <r>
    <x v="0"/>
    <n v="190.24"/>
    <x v="5"/>
    <s v="6113"/>
    <s v="2400 Inventory Issue"/>
    <s v="2022/05"/>
  </r>
  <r>
    <x v="0"/>
    <n v="4224.22"/>
    <x v="0"/>
    <s v="2145"/>
    <s v="2400 Inventory Issue"/>
    <s v="2022/05"/>
  </r>
  <r>
    <x v="0"/>
    <n v="8005.05"/>
    <x v="0"/>
    <s v="9583"/>
    <s v="2400 Inventory Issue"/>
    <s v="2022/05"/>
  </r>
  <r>
    <x v="0"/>
    <n v="6505.93"/>
    <x v="0"/>
    <s v="9585"/>
    <s v="2400 Inventory Issue"/>
    <s v="2022/05"/>
  </r>
  <r>
    <x v="0"/>
    <n v="907.25"/>
    <x v="0"/>
    <s v="2235"/>
    <s v="2400 Inventory Issue"/>
    <s v="2022/05"/>
  </r>
  <r>
    <x v="0"/>
    <n v="2486.5700000000002"/>
    <x v="0"/>
    <s v="2236"/>
    <s v="2400 Inventory Issue"/>
    <s v="2022/05"/>
  </r>
  <r>
    <x v="0"/>
    <n v="-603.28"/>
    <x v="0"/>
    <s v="2236"/>
    <s v="2460 Inv Returned"/>
    <s v="2022/05"/>
  </r>
  <r>
    <x v="3"/>
    <n v="-1410.36"/>
    <x v="3"/>
    <s v="172B"/>
    <s v="2460 Inv Returned"/>
    <s v="2022/05"/>
  </r>
  <r>
    <x v="0"/>
    <n v="6659.81"/>
    <x v="0"/>
    <s v="459C"/>
    <s v="2400 Inventory Issue"/>
    <s v="2022/05"/>
  </r>
  <r>
    <x v="3"/>
    <n v="-3366.18"/>
    <x v="3"/>
    <s v="122D"/>
    <s v="2460 Inv Returned"/>
    <s v="2022/05"/>
  </r>
  <r>
    <x v="1"/>
    <n v="-3104.36"/>
    <x v="3"/>
    <s v="127D"/>
    <s v="2460 Inv Returned"/>
    <s v="2022/05"/>
  </r>
  <r>
    <x v="3"/>
    <n v="207.41"/>
    <x v="3"/>
    <s v="901D"/>
    <s v="2400 Inventory Issue"/>
    <s v="2022/05"/>
  </r>
  <r>
    <x v="3"/>
    <n v="562.32000000000005"/>
    <x v="3"/>
    <s v="471E"/>
    <s v="2400 Inventory Issue"/>
    <s v="2022/05"/>
  </r>
  <r>
    <x v="1"/>
    <n v="18373.8"/>
    <x v="3"/>
    <s v="499E"/>
    <s v="2400 Inventory Issue"/>
    <s v="2022/05"/>
  </r>
  <r>
    <x v="3"/>
    <n v="13489.86"/>
    <x v="3"/>
    <s v="503E"/>
    <s v="2400 Inventory Issue"/>
    <s v="2022/05"/>
  </r>
  <r>
    <x v="3"/>
    <n v="-15378.09"/>
    <x v="3"/>
    <s v="507E"/>
    <s v="2460 Inv Returned"/>
    <s v="2022/05"/>
  </r>
  <r>
    <x v="3"/>
    <n v="732.46"/>
    <x v="3"/>
    <s v="670E"/>
    <s v="2400 Inventory Issue"/>
    <s v="2022/05"/>
  </r>
  <r>
    <x v="3"/>
    <n v="514.35"/>
    <x v="3"/>
    <s v="799E"/>
    <s v="2400 Inventory Issue"/>
    <s v="2022/05"/>
  </r>
  <r>
    <x v="3"/>
    <n v="147.63999999999999"/>
    <x v="3"/>
    <s v="854E"/>
    <s v="2400 Inventory Issue"/>
    <s v="2022/05"/>
  </r>
  <r>
    <x v="0"/>
    <n v="-397.8"/>
    <x v="2"/>
    <s v="4774"/>
    <s v="2460 Inv Returned"/>
    <s v="2022/05"/>
  </r>
  <r>
    <x v="0"/>
    <n v="2100.54"/>
    <x v="0"/>
    <s v="4639"/>
    <s v="2400 Inventory Issue"/>
    <s v="2022/05"/>
  </r>
  <r>
    <x v="0"/>
    <n v="2773.36"/>
    <x v="0"/>
    <s v="6403"/>
    <s v="2400 Inventory Issue"/>
    <s v="2022/05"/>
  </r>
  <r>
    <x v="0"/>
    <n v="224.92"/>
    <x v="11"/>
    <s v="2015"/>
    <s v="2400 Inventory Issue"/>
    <s v="2022/05"/>
  </r>
  <r>
    <x v="0"/>
    <n v="1094.6099999999999"/>
    <x v="2"/>
    <s v="2228"/>
    <s v="2400 Inventory Issue"/>
    <s v="2022/05"/>
  </r>
  <r>
    <x v="3"/>
    <n v="721.16"/>
    <x v="7"/>
    <s v="345D"/>
    <s v="2400 Inventory Issue"/>
    <s v="2022/05"/>
  </r>
  <r>
    <x v="3"/>
    <n v="-5932.27"/>
    <x v="3"/>
    <s v="259E"/>
    <s v="2460 Inv Returned"/>
    <s v="2022/05"/>
  </r>
  <r>
    <x v="3"/>
    <n v="27000"/>
    <x v="3"/>
    <s v="336E"/>
    <s v="2400 Inventory Issue"/>
    <s v="2022/05"/>
  </r>
  <r>
    <x v="3"/>
    <n v="761.66"/>
    <x v="3"/>
    <s v="372E"/>
    <s v="2400 Inventory Issue"/>
    <s v="2022/05"/>
  </r>
  <r>
    <x v="3"/>
    <n v="176.94"/>
    <x v="3"/>
    <s v="472E"/>
    <s v="2400 Inventory Issue"/>
    <s v="2022/05"/>
  </r>
  <r>
    <x v="1"/>
    <n v="3647.37"/>
    <x v="3"/>
    <s v="482E"/>
    <s v="2400 Inventory Issue"/>
    <s v="2022/05"/>
  </r>
  <r>
    <x v="3"/>
    <n v="1700.02"/>
    <x v="3"/>
    <s v="483E"/>
    <s v="2400 Inventory Issue"/>
    <s v="2022/05"/>
  </r>
  <r>
    <x v="3"/>
    <n v="58310.64"/>
    <x v="3"/>
    <s v="486E"/>
    <s v="2400 Inventory Issue"/>
    <s v="2022/05"/>
  </r>
  <r>
    <x v="1"/>
    <n v="46438.71"/>
    <x v="3"/>
    <s v="493E"/>
    <s v="2400 Inventory Issue"/>
    <s v="2022/05"/>
  </r>
  <r>
    <x v="3"/>
    <n v="-5090.26"/>
    <x v="3"/>
    <s v="508E"/>
    <s v="2460 Inv Returned"/>
    <s v="2022/05"/>
  </r>
  <r>
    <x v="3"/>
    <n v="27000"/>
    <x v="3"/>
    <s v="534E"/>
    <s v="2400 Inventory Issue"/>
    <s v="2022/05"/>
  </r>
  <r>
    <x v="3"/>
    <n v="2045.98"/>
    <x v="3"/>
    <s v="548E"/>
    <s v="2400 Inventory Issue"/>
    <s v="2022/05"/>
  </r>
  <r>
    <x v="4"/>
    <n v="3936.77"/>
    <x v="3"/>
    <s v="623E"/>
    <s v="2400 Inventory Issue"/>
    <s v="2022/05"/>
  </r>
  <r>
    <x v="3"/>
    <n v="2426.38"/>
    <x v="3"/>
    <s v="716E"/>
    <s v="2400 Inventory Issue"/>
    <s v="2022/05"/>
  </r>
  <r>
    <x v="3"/>
    <n v="-3720.65"/>
    <x v="3"/>
    <s v="737E"/>
    <s v="2460 Inv Returned"/>
    <s v="2022/05"/>
  </r>
  <r>
    <x v="3"/>
    <n v="383.17"/>
    <x v="3"/>
    <s v="833E"/>
    <s v="2400 Inventory Issue"/>
    <s v="2022/05"/>
  </r>
  <r>
    <x v="3"/>
    <n v="3299.87"/>
    <x v="3"/>
    <s v="862E"/>
    <s v="2400 Inventory Issue"/>
    <s v="2022/05"/>
  </r>
  <r>
    <x v="1"/>
    <n v="3030.35"/>
    <x v="3"/>
    <s v="870E"/>
    <s v="2400 Inventory Issue"/>
    <s v="2022/05"/>
  </r>
  <r>
    <x v="3"/>
    <n v="45000"/>
    <x v="3"/>
    <s v="880E"/>
    <s v="2400 Inventory Issue"/>
    <s v="2022/05"/>
  </r>
  <r>
    <x v="0"/>
    <n v="1040.26"/>
    <x v="8"/>
    <s v="5024"/>
    <s v="2400 Inventory Issue"/>
    <s v="2022/05"/>
  </r>
  <r>
    <x v="0"/>
    <n v="137.79"/>
    <x v="12"/>
    <s v="4667"/>
    <s v="2400 Inventory Issue"/>
    <s v="2022/05"/>
  </r>
  <r>
    <x v="0"/>
    <n v="1892.14"/>
    <x v="4"/>
    <s v="4822"/>
    <s v="2400 Inventory Issue"/>
    <s v="2022/05"/>
  </r>
  <r>
    <x v="0"/>
    <n v="224.92"/>
    <x v="0"/>
    <s v="2182"/>
    <s v="2400 Inventory Issue"/>
    <s v="2022/05"/>
  </r>
  <r>
    <x v="0"/>
    <n v="25.97"/>
    <x v="1"/>
    <s v="9042"/>
    <s v="2400 Inventory Issue"/>
    <s v="2022/05"/>
  </r>
  <r>
    <x v="0"/>
    <n v="5249.96"/>
    <x v="0"/>
    <s v="9584"/>
    <s v="2400 Inventory Issue"/>
    <s v="2022/05"/>
  </r>
  <r>
    <x v="0"/>
    <n v="-3044.15"/>
    <x v="0"/>
    <s v="9585"/>
    <s v="2460 Inv Returned"/>
    <s v="2022/05"/>
  </r>
  <r>
    <x v="0"/>
    <n v="1301.33"/>
    <x v="0"/>
    <s v="2233"/>
    <s v="2400 Inventory Issue"/>
    <s v="2022/05"/>
  </r>
  <r>
    <x v="0"/>
    <n v="-563.4"/>
    <x v="0"/>
    <s v="2233"/>
    <s v="2460 Inv Returned"/>
    <s v="2022/05"/>
  </r>
  <r>
    <x v="0"/>
    <n v="13693.86"/>
    <x v="0"/>
    <s v="9588"/>
    <s v="2400 Inventory Issue"/>
    <s v="2022/05"/>
  </r>
  <r>
    <x v="0"/>
    <n v="-2909.99"/>
    <x v="0"/>
    <s v="9588"/>
    <s v="2460 Inv Returned"/>
    <s v="2022/05"/>
  </r>
  <r>
    <x v="1"/>
    <n v="-3220.83"/>
    <x v="3"/>
    <s v="413C"/>
    <s v="2460 Inv Returned"/>
    <s v="2022/05"/>
  </r>
  <r>
    <x v="1"/>
    <n v="61083.62"/>
    <x v="3"/>
    <s v="847B"/>
    <s v="2400 Inventory Issue"/>
    <s v="2022/05"/>
  </r>
  <r>
    <x v="1"/>
    <n v="-3644.42"/>
    <x v="3"/>
    <s v="847B"/>
    <s v="2460 Inv Returned"/>
    <s v="2022/05"/>
  </r>
  <r>
    <x v="3"/>
    <n v="253.1"/>
    <x v="7"/>
    <s v="226D"/>
    <s v="2400 Inventory Issue"/>
    <s v="2022/05"/>
  </r>
  <r>
    <x v="1"/>
    <n v="-2051.02"/>
    <x v="3"/>
    <s v="142D"/>
    <s v="2460 Inv Returned"/>
    <s v="2022/05"/>
  </r>
  <r>
    <x v="0"/>
    <n v="380.91"/>
    <x v="0"/>
    <s v="426E"/>
    <s v="2400 Inventory Issue"/>
    <s v="2022/05"/>
  </r>
  <r>
    <x v="3"/>
    <n v="2125.1999999999998"/>
    <x v="3"/>
    <s v="481E"/>
    <s v="2400 Inventory Issue"/>
    <s v="2022/05"/>
  </r>
  <r>
    <x v="3"/>
    <n v="-1898.24"/>
    <x v="3"/>
    <s v="485E"/>
    <s v="2460 Inv Returned"/>
    <s v="2022/05"/>
  </r>
  <r>
    <x v="3"/>
    <n v="52924.32"/>
    <x v="3"/>
    <s v="507E"/>
    <s v="2400 Inventory Issue"/>
    <s v="2022/05"/>
  </r>
  <r>
    <x v="1"/>
    <n v="420.21"/>
    <x v="3"/>
    <s v="688E"/>
    <s v="2400 Inventory Issue"/>
    <s v="2022/05"/>
  </r>
  <r>
    <x v="3"/>
    <n v="759.53"/>
    <x v="3"/>
    <s v="708E"/>
    <s v="2400 Inventory Issue"/>
    <s v="2022/05"/>
  </r>
  <r>
    <x v="3"/>
    <n v="-933.64"/>
    <x v="3"/>
    <s v="728E"/>
    <s v="2460 Inv Returned"/>
    <s v="2022/05"/>
  </r>
  <r>
    <x v="3"/>
    <n v="3275.26"/>
    <x v="3"/>
    <s v="797E"/>
    <s v="2400 Inventory Issue"/>
    <s v="2022/05"/>
  </r>
  <r>
    <x v="3"/>
    <n v="2565.58"/>
    <x v="3"/>
    <s v="847E"/>
    <s v="2400 Inventory Issue"/>
    <s v="2022/05"/>
  </r>
  <r>
    <x v="3"/>
    <n v="1501.18"/>
    <x v="7"/>
    <s v="750D"/>
    <s v="2400 Inventory Issue"/>
    <s v="2022/05"/>
  </r>
  <r>
    <x v="3"/>
    <n v="-5618.01"/>
    <x v="3"/>
    <s v="789D"/>
    <s v="2460 Inv Returned"/>
    <s v="2022/05"/>
  </r>
  <r>
    <x v="1"/>
    <n v="-212.76"/>
    <x v="3"/>
    <s v="870E"/>
    <s v="2460 Inv Returned"/>
    <s v="2022/05"/>
  </r>
  <r>
    <x v="0"/>
    <n v="245.7"/>
    <x v="0"/>
    <s v="4666"/>
    <s v="2400 Inventory Issue"/>
    <s v="2022/05"/>
  </r>
  <r>
    <x v="0"/>
    <n v="487.21"/>
    <x v="0"/>
    <s v="5400"/>
    <s v="2400 Inventory Issue"/>
    <s v="2022/05"/>
  </r>
  <r>
    <x v="0"/>
    <n v="1037.6099999999999"/>
    <x v="1"/>
    <s v="5063"/>
    <s v="2400 Inventory Issue"/>
    <s v="2022/05"/>
  </r>
  <r>
    <x v="0"/>
    <n v="-242.58"/>
    <x v="0"/>
    <s v="4660"/>
    <s v="2460 Inv Returned"/>
    <s v="2022/05"/>
  </r>
  <r>
    <x v="0"/>
    <n v="-117.42"/>
    <x v="0"/>
    <s v="2138"/>
    <s v="2460 Inv Returned"/>
    <s v="2022/05"/>
  </r>
  <r>
    <x v="0"/>
    <n v="953.54"/>
    <x v="0"/>
    <s v="2000"/>
    <s v="2400 Inventory Issue"/>
    <s v="2022/05"/>
  </r>
  <r>
    <x v="0"/>
    <n v="-1426.47"/>
    <x v="0"/>
    <s v="9584"/>
    <s v="2460 Inv Returned"/>
    <s v="2022/05"/>
  </r>
  <r>
    <x v="0"/>
    <n v="1762.75"/>
    <x v="0"/>
    <s v="2234"/>
    <s v="2400 Inventory Issue"/>
    <s v="2022/05"/>
  </r>
  <r>
    <x v="3"/>
    <n v="42894.62"/>
    <x v="3"/>
    <s v="122D"/>
    <s v="2400 Inventory Issue"/>
    <s v="2022/05"/>
  </r>
  <r>
    <x v="1"/>
    <n v="11546.04"/>
    <x v="3"/>
    <s v="255E"/>
    <s v="2400 Inventory Issue"/>
    <s v="2022/05"/>
  </r>
  <r>
    <x v="3"/>
    <n v="5846.53"/>
    <x v="3"/>
    <s v="259E"/>
    <s v="2400 Inventory Issue"/>
    <s v="2022/05"/>
  </r>
  <r>
    <x v="3"/>
    <n v="3286.76"/>
    <x v="3"/>
    <s v="485E"/>
    <s v="2400 Inventory Issue"/>
    <s v="2022/05"/>
  </r>
  <r>
    <x v="3"/>
    <n v="47915.16"/>
    <x v="3"/>
    <s v="497E"/>
    <s v="2400 Inventory Issue"/>
    <s v="2022/05"/>
  </r>
  <r>
    <x v="1"/>
    <n v="12109.71"/>
    <x v="3"/>
    <s v="500E"/>
    <s v="2400 Inventory Issue"/>
    <s v="2022/05"/>
  </r>
  <r>
    <x v="3"/>
    <n v="9778.56"/>
    <x v="3"/>
    <s v="504E"/>
    <s v="2400 Inventory Issue"/>
    <s v="2022/05"/>
  </r>
  <r>
    <x v="3"/>
    <n v="207.63"/>
    <x v="3"/>
    <s v="539E"/>
    <s v="2400 Inventory Issue"/>
    <s v="2022/05"/>
  </r>
  <r>
    <x v="3"/>
    <n v="5115.01"/>
    <x v="3"/>
    <s v="680E"/>
    <s v="2400 Inventory Issue"/>
    <s v="2022/05"/>
  </r>
  <r>
    <x v="3"/>
    <n v="3546.51"/>
    <x v="3"/>
    <s v="726E"/>
    <s v="2400 Inventory Issue"/>
    <s v="2022/05"/>
  </r>
  <r>
    <x v="3"/>
    <n v="10186.81"/>
    <x v="3"/>
    <s v="738E"/>
    <s v="2400 Inventory Issue"/>
    <s v="2022/05"/>
  </r>
  <r>
    <x v="3"/>
    <n v="68.66"/>
    <x v="3"/>
    <s v="747E"/>
    <s v="2400 Inventory Issue"/>
    <s v="2022/05"/>
  </r>
  <r>
    <x v="3"/>
    <n v="232.54"/>
    <x v="3"/>
    <s v="752E"/>
    <s v="2400 Inventory Issue"/>
    <s v="2022/05"/>
  </r>
  <r>
    <x v="3"/>
    <n v="3939.76"/>
    <x v="3"/>
    <s v="787E"/>
    <s v="2400 Inventory Issue"/>
    <s v="2022/05"/>
  </r>
  <r>
    <x v="3"/>
    <n v="637.11"/>
    <x v="3"/>
    <s v="859E"/>
    <s v="2400 Inventory Issue"/>
    <s v="2022/05"/>
  </r>
  <r>
    <x v="0"/>
    <n v="-43.44"/>
    <x v="4"/>
    <s v="4822"/>
    <s v="2460 Inv Returned"/>
    <s v="2022/05"/>
  </r>
  <r>
    <x v="0"/>
    <n v="122.81"/>
    <x v="1"/>
    <s v="5406"/>
    <s v="2400 Inventory Issue"/>
    <s v="2022/05"/>
  </r>
  <r>
    <x v="0"/>
    <n v="1639.8"/>
    <x v="0"/>
    <s v="6404"/>
    <s v="2400 Inventory Issue"/>
    <s v="2022/05"/>
  </r>
  <r>
    <x v="0"/>
    <n v="-213.08"/>
    <x v="0"/>
    <s v="9530"/>
    <s v="2460 Inv Returned"/>
    <s v="2022/05"/>
  </r>
  <r>
    <x v="3"/>
    <n v="396.52"/>
    <x v="3"/>
    <s v="172B"/>
    <s v="2400 Inventory Issue"/>
    <s v="2022/05"/>
  </r>
  <r>
    <x v="1"/>
    <n v="4987.59"/>
    <x v="3"/>
    <s v="413C"/>
    <s v="2400 Inventory Issue"/>
    <s v="2022/05"/>
  </r>
  <r>
    <x v="3"/>
    <n v="4491.3500000000004"/>
    <x v="3"/>
    <s v="351E"/>
    <s v="2400 Inventory Issue"/>
    <s v="2022/05"/>
  </r>
  <r>
    <x v="3"/>
    <n v="160.71"/>
    <x v="3"/>
    <s v="445E"/>
    <s v="2400 Inventory Issue"/>
    <s v="2022/05"/>
  </r>
  <r>
    <x v="3"/>
    <n v="-372.33"/>
    <x v="3"/>
    <s v="504E"/>
    <s v="2460 Inv Returned"/>
    <s v="2022/05"/>
  </r>
  <r>
    <x v="3"/>
    <n v="1396.99"/>
    <x v="3"/>
    <s v="625E"/>
    <s v="2400 Inventory Issue"/>
    <s v="2022/05"/>
  </r>
  <r>
    <x v="3"/>
    <n v="4438.1000000000004"/>
    <x v="3"/>
    <s v="638E"/>
    <s v="2400 Inventory Issue"/>
    <s v="2022/05"/>
  </r>
  <r>
    <x v="3"/>
    <n v="9660.2800000000007"/>
    <x v="3"/>
    <s v="725E"/>
    <s v="2400 Inventory Issue"/>
    <s v="2022/05"/>
  </r>
  <r>
    <x v="3"/>
    <n v="207.41"/>
    <x v="3"/>
    <s v="751E"/>
    <s v="2400 Inventory Issue"/>
    <s v="2022/05"/>
  </r>
  <r>
    <x v="3"/>
    <n v="2950.63"/>
    <x v="3"/>
    <s v="845E"/>
    <s v="2400 Inventory Issue"/>
    <s v="2022/05"/>
  </r>
  <r>
    <x v="3"/>
    <n v="2509.5700000000002"/>
    <x v="3"/>
    <s v="860E"/>
    <s v="2400 Inventory Issue"/>
    <s v="2022/05"/>
  </r>
  <r>
    <x v="0"/>
    <n v="19479.419999999998"/>
    <x v="2"/>
    <s v="4774"/>
    <s v="2400 Inventory Issue"/>
    <s v="2022/05"/>
  </r>
  <r>
    <x v="0"/>
    <n v="557.95000000000005"/>
    <x v="0"/>
    <s v="5406"/>
    <s v="2400 Inventory Issue"/>
    <s v="2022/05"/>
  </r>
  <r>
    <x v="0"/>
    <n v="423.78"/>
    <x v="0"/>
    <s v="2138"/>
    <s v="2400 Inventory Issue"/>
    <s v="2022/05"/>
  </r>
  <r>
    <x v="0"/>
    <n v="1080.1199999999999"/>
    <x v="5"/>
    <s v="2145"/>
    <s v="2400 Inventory Issue"/>
    <s v="2022/05"/>
  </r>
  <r>
    <x v="0"/>
    <n v="2331.17"/>
    <x v="0"/>
    <s v="9530"/>
    <s v="2400 Inventory Issue"/>
    <s v="2022/05"/>
  </r>
  <r>
    <x v="0"/>
    <n v="-152.63"/>
    <x v="0"/>
    <s v="9583"/>
    <s v="2460 Inv Returned"/>
    <s v="2022/05"/>
  </r>
  <r>
    <x v="0"/>
    <n v="-287.02"/>
    <x v="0"/>
    <s v="2234"/>
    <s v="2460 Inv Returned"/>
    <s v="2022/05"/>
  </r>
  <r>
    <x v="3"/>
    <n v="5932.27"/>
    <x v="7"/>
    <s v="259D"/>
    <s v="2400 Inventory Issue"/>
    <s v="2022/05"/>
  </r>
  <r>
    <x v="1"/>
    <n v="532.61"/>
    <x v="3"/>
    <s v="341E"/>
    <s v="2400 Inventory Issue"/>
    <s v="2022/05"/>
  </r>
  <r>
    <x v="3"/>
    <n v="5835"/>
    <x v="3"/>
    <s v="384E"/>
    <s v="2400 Inventory Issue"/>
    <s v="2022/05"/>
  </r>
  <r>
    <x v="3"/>
    <n v="243.97"/>
    <x v="3"/>
    <s v="466E"/>
    <s v="2400 Inventory Issue"/>
    <s v="2022/05"/>
  </r>
  <r>
    <x v="3"/>
    <n v="12822.08"/>
    <x v="3"/>
    <s v="476E"/>
    <s v="2400 Inventory Issue"/>
    <s v="2022/05"/>
  </r>
  <r>
    <x v="3"/>
    <n v="-303.16000000000003"/>
    <x v="3"/>
    <s v="505E"/>
    <s v="2460 Inv Returned"/>
    <s v="2022/05"/>
  </r>
  <r>
    <x v="3"/>
    <n v="2235.06"/>
    <x v="3"/>
    <s v="544E"/>
    <s v="2400 Inventory Issue"/>
    <s v="2022/05"/>
  </r>
  <r>
    <x v="3"/>
    <n v="723.31"/>
    <x v="3"/>
    <s v="617E"/>
    <s v="2400 Inventory Issue"/>
    <s v="2022/05"/>
  </r>
  <r>
    <x v="4"/>
    <n v="12622.28"/>
    <x v="3"/>
    <s v="622E"/>
    <s v="2400 Inventory Issue"/>
    <s v="2022/05"/>
  </r>
  <r>
    <x v="3"/>
    <n v="3834.99"/>
    <x v="3"/>
    <s v="695E"/>
    <s v="2400 Inventory Issue"/>
    <s v="2022/05"/>
  </r>
  <r>
    <x v="3"/>
    <n v="895.56"/>
    <x v="3"/>
    <s v="703E"/>
    <s v="2400 Inventory Issue"/>
    <s v="2022/05"/>
  </r>
  <r>
    <x v="3"/>
    <n v="1506.83"/>
    <x v="3"/>
    <s v="720E"/>
    <s v="2400 Inventory Issue"/>
    <s v="2022/05"/>
  </r>
  <r>
    <x v="3"/>
    <n v="6170.52"/>
    <x v="3"/>
    <s v="722E"/>
    <s v="2400 Inventory Issue"/>
    <s v="2022/05"/>
  </r>
  <r>
    <x v="3"/>
    <n v="-732.69"/>
    <x v="3"/>
    <s v="787E"/>
    <s v="2460 Inv Returned"/>
    <s v="2022/05"/>
  </r>
  <r>
    <x v="3"/>
    <n v="-39.39"/>
    <x v="3"/>
    <s v="788E"/>
    <s v="2460 Inv Returned"/>
    <s v="2022/05"/>
  </r>
  <r>
    <x v="3"/>
    <n v="-846.39"/>
    <x v="3"/>
    <s v="789E"/>
    <s v="2460 Inv Returned"/>
    <s v="2022/05"/>
  </r>
  <r>
    <x v="0"/>
    <n v="321.72000000000003"/>
    <x v="9"/>
    <s v="5025"/>
    <s v="2400 Inventory Issue"/>
    <s v="2022/05"/>
  </r>
  <r>
    <x v="0"/>
    <n v="5.16"/>
    <x v="0"/>
    <s v="7366"/>
    <s v="2400 Inventory Issue"/>
    <s v="2022/05"/>
  </r>
  <r>
    <x v="0"/>
    <n v="390.53"/>
    <x v="6"/>
    <s v="2013"/>
    <s v="2400 Inventory Issue"/>
    <s v="2022/05"/>
  </r>
  <r>
    <x v="1"/>
    <n v="288.60000000000002"/>
    <x v="3"/>
    <s v="127D"/>
    <s v="2400 Inventory Issue"/>
    <s v="2022/05"/>
  </r>
  <r>
    <x v="1"/>
    <n v="28246.28"/>
    <x v="3"/>
    <s v="142D"/>
    <s v="2400 Inventory Issue"/>
    <s v="2022/05"/>
  </r>
  <r>
    <x v="3"/>
    <n v="-1697.4"/>
    <x v="7"/>
    <s v="515D"/>
    <s v="2460 Inv Returned"/>
    <s v="2022/05"/>
  </r>
  <r>
    <x v="3"/>
    <n v="43703.74"/>
    <x v="7"/>
    <s v="488D"/>
    <s v="2400 Inventory Issue"/>
    <s v="2022/05"/>
  </r>
  <r>
    <x v="1"/>
    <n v="13500"/>
    <x v="3"/>
    <s v="908D"/>
    <s v="2400 Inventory Issue"/>
    <s v="2022/05"/>
  </r>
  <r>
    <x v="1"/>
    <n v="77345.240000000005"/>
    <x v="3"/>
    <s v="494E"/>
    <s v="2400 Inventory Issue"/>
    <s v="2022/05"/>
  </r>
  <r>
    <x v="3"/>
    <n v="-2307.3000000000002"/>
    <x v="3"/>
    <s v="503E"/>
    <s v="2460 Inv Returned"/>
    <s v="2022/05"/>
  </r>
  <r>
    <x v="3"/>
    <n v="2283.56"/>
    <x v="3"/>
    <s v="505E"/>
    <s v="2400 Inventory Issue"/>
    <s v="2022/05"/>
  </r>
  <r>
    <x v="3"/>
    <n v="25410.35"/>
    <x v="3"/>
    <s v="508E"/>
    <s v="2400 Inventory Issue"/>
    <s v="2022/05"/>
  </r>
  <r>
    <x v="3"/>
    <n v="6059.4"/>
    <x v="3"/>
    <s v="557E"/>
    <s v="2400 Inventory Issue"/>
    <s v="2022/05"/>
  </r>
  <r>
    <x v="3"/>
    <n v="2897.27"/>
    <x v="3"/>
    <s v="595E"/>
    <s v="2400 Inventory Issue"/>
    <s v="2022/05"/>
  </r>
  <r>
    <x v="4"/>
    <n v="-853.75"/>
    <x v="3"/>
    <s v="623E"/>
    <s v="2460 Inv Returned"/>
    <s v="2022/05"/>
  </r>
  <r>
    <x v="3"/>
    <n v="2087.9899999999998"/>
    <x v="3"/>
    <s v="650E"/>
    <s v="2400 Inventory Issue"/>
    <s v="2022/05"/>
  </r>
  <r>
    <x v="3"/>
    <n v="190.26"/>
    <x v="3"/>
    <s v="659E"/>
    <s v="2400 Inventory Issue"/>
    <s v="2022/05"/>
  </r>
  <r>
    <x v="3"/>
    <n v="511.16"/>
    <x v="7"/>
    <s v="698E"/>
    <s v="2400 Inventory Issue"/>
    <s v="2022/05"/>
  </r>
  <r>
    <x v="3"/>
    <n v="-1647.27"/>
    <x v="3"/>
    <s v="725E"/>
    <s v="2460 Inv Returned"/>
    <s v="2022/05"/>
  </r>
  <r>
    <x v="3"/>
    <n v="604.15"/>
    <x v="3"/>
    <s v="728E"/>
    <s v="2400 Inventory Issue"/>
    <s v="2022/05"/>
  </r>
  <r>
    <x v="3"/>
    <n v="1502.55"/>
    <x v="3"/>
    <s v="846E"/>
    <s v="2400 Inventory Issue"/>
    <s v="2022/05"/>
  </r>
  <r>
    <x v="0"/>
    <n v="461.73"/>
    <x v="1"/>
    <s v="5063"/>
    <s v="2400 Inventory Issue"/>
    <s v="2022/06"/>
  </r>
  <r>
    <x v="0"/>
    <n v="-3379.91"/>
    <x v="1"/>
    <s v="5063"/>
    <s v="2460 Inv Returned"/>
    <s v="2022/06"/>
  </r>
  <r>
    <x v="0"/>
    <n v="841.23"/>
    <x v="0"/>
    <s v="2234"/>
    <s v="2400 Inventory Issue"/>
    <s v="2022/06"/>
  </r>
  <r>
    <x v="3"/>
    <n v="497.91"/>
    <x v="7"/>
    <s v="498D"/>
    <s v="2400 Inventory Issue"/>
    <s v="2022/06"/>
  </r>
  <r>
    <x v="3"/>
    <n v="38.64"/>
    <x v="7"/>
    <s v="523D"/>
    <s v="2400 Inventory Issue"/>
    <s v="2022/06"/>
  </r>
  <r>
    <x v="1"/>
    <n v="2882.83"/>
    <x v="3"/>
    <s v="341E"/>
    <s v="2400 Inventory Issue"/>
    <s v="2022/06"/>
  </r>
  <r>
    <x v="3"/>
    <n v="-1663.59"/>
    <x v="3"/>
    <s v="422E"/>
    <s v="2460 Inv Returned"/>
    <s v="2022/06"/>
  </r>
  <r>
    <x v="3"/>
    <n v="6438.83"/>
    <x v="3"/>
    <s v="476E"/>
    <s v="2400 Inventory Issue"/>
    <s v="2022/06"/>
  </r>
  <r>
    <x v="3"/>
    <n v="18825.830000000002"/>
    <x v="3"/>
    <s v="497E"/>
    <s v="2400 Inventory Issue"/>
    <s v="2022/06"/>
  </r>
  <r>
    <x v="3"/>
    <n v="-3160.01"/>
    <x v="3"/>
    <s v="503E"/>
    <s v="2460 Inv Returned"/>
    <s v="2022/06"/>
  </r>
  <r>
    <x v="3"/>
    <n v="-410.39"/>
    <x v="3"/>
    <s v="548E"/>
    <s v="2460 Inv Returned"/>
    <s v="2022/06"/>
  </r>
  <r>
    <x v="4"/>
    <n v="3927.28"/>
    <x v="3"/>
    <s v="623E"/>
    <s v="2400 Inventory Issue"/>
    <s v="2022/06"/>
  </r>
  <r>
    <x v="1"/>
    <n v="42228.53"/>
    <x v="3"/>
    <s v="691E"/>
    <s v="2400 Inventory Issue"/>
    <s v="2022/06"/>
  </r>
  <r>
    <x v="3"/>
    <n v="901.56"/>
    <x v="3"/>
    <s v="738E"/>
    <s v="2400 Inventory Issue"/>
    <s v="2022/06"/>
  </r>
  <r>
    <x v="3"/>
    <n v="-177.37"/>
    <x v="3"/>
    <s v="804E"/>
    <s v="2460 Inv Returned"/>
    <s v="2022/06"/>
  </r>
  <r>
    <x v="3"/>
    <n v="5213.5600000000004"/>
    <x v="3"/>
    <s v="834E"/>
    <s v="2400 Inventory Issue"/>
    <s v="2022/06"/>
  </r>
  <r>
    <x v="3"/>
    <n v="3214.14"/>
    <x v="3"/>
    <s v="864E"/>
    <s v="2400 Inventory Issue"/>
    <s v="2022/06"/>
  </r>
  <r>
    <x v="3"/>
    <n v="524.62"/>
    <x v="3"/>
    <s v="926E"/>
    <s v="2400 Inventory Issue"/>
    <s v="2022/06"/>
  </r>
  <r>
    <x v="0"/>
    <n v="1451.42"/>
    <x v="4"/>
    <s v="4822"/>
    <s v="2400 Inventory Issue"/>
    <s v="2022/06"/>
  </r>
  <r>
    <x v="0"/>
    <n v="2496.06"/>
    <x v="0"/>
    <s v="6404"/>
    <s v="2400 Inventory Issue"/>
    <s v="2022/06"/>
  </r>
  <r>
    <x v="0"/>
    <n v="52.79"/>
    <x v="1"/>
    <s v="6448"/>
    <s v="2400 Inventory Issue"/>
    <s v="2022/06"/>
  </r>
  <r>
    <x v="0"/>
    <n v="383.62"/>
    <x v="0"/>
    <s v="2140"/>
    <s v="2400 Inventory Issue"/>
    <s v="2022/06"/>
  </r>
  <r>
    <x v="0"/>
    <n v="2082.7600000000002"/>
    <x v="0"/>
    <s v="9530"/>
    <s v="2400 Inventory Issue"/>
    <s v="2022/06"/>
  </r>
  <r>
    <x v="0"/>
    <n v="-90.16"/>
    <x v="0"/>
    <s v="2235"/>
    <s v="2460 Inv Returned"/>
    <s v="2022/06"/>
  </r>
  <r>
    <x v="1"/>
    <n v="291076.42"/>
    <x v="3"/>
    <s v="847B"/>
    <s v="2400 Inventory Issue"/>
    <s v="2022/06"/>
  </r>
  <r>
    <x v="1"/>
    <n v="955.52"/>
    <x v="3"/>
    <s v="571C"/>
    <s v="2400 Inventory Issue"/>
    <s v="2022/06"/>
  </r>
  <r>
    <x v="1"/>
    <n v="146.22"/>
    <x v="3"/>
    <s v="142D"/>
    <s v="2400 Inventory Issue"/>
    <s v="2022/06"/>
  </r>
  <r>
    <x v="3"/>
    <n v="536.54999999999995"/>
    <x v="7"/>
    <s v="574D"/>
    <s v="2400 Inventory Issue"/>
    <s v="2022/06"/>
  </r>
  <r>
    <x v="3"/>
    <n v="920.29"/>
    <x v="3"/>
    <s v="985E"/>
    <s v="2400 Inventory Issue"/>
    <s v="2022/06"/>
  </r>
  <r>
    <x v="3"/>
    <n v="-4250"/>
    <x v="7"/>
    <s v="200E"/>
    <s v="2460 Inv Returned"/>
    <s v="2022/06"/>
  </r>
  <r>
    <x v="3"/>
    <n v="27012.43"/>
    <x v="3"/>
    <s v="351E"/>
    <s v="2400 Inventory Issue"/>
    <s v="2022/06"/>
  </r>
  <r>
    <x v="1"/>
    <n v="62.21"/>
    <x v="3"/>
    <s v="391E"/>
    <s v="2400 Inventory Issue"/>
    <s v="2022/06"/>
  </r>
  <r>
    <x v="1"/>
    <n v="255.87"/>
    <x v="3"/>
    <s v="467E"/>
    <s v="2400 Inventory Issue"/>
    <s v="2022/06"/>
  </r>
  <r>
    <x v="3"/>
    <n v="5522.69"/>
    <x v="3"/>
    <s v="479E"/>
    <s v="2400 Inventory Issue"/>
    <s v="2022/06"/>
  </r>
  <r>
    <x v="3"/>
    <n v="3518.72"/>
    <x v="3"/>
    <s v="483E"/>
    <s v="2400 Inventory Issue"/>
    <s v="2022/06"/>
  </r>
  <r>
    <x v="3"/>
    <n v="11632.7"/>
    <x v="3"/>
    <s v="503E"/>
    <s v="2400 Inventory Issue"/>
    <s v="2022/06"/>
  </r>
  <r>
    <x v="3"/>
    <n v="9654.92"/>
    <x v="3"/>
    <s v="504E"/>
    <s v="2400 Inventory Issue"/>
    <s v="2022/06"/>
  </r>
  <r>
    <x v="3"/>
    <n v="-7148.64"/>
    <x v="3"/>
    <s v="505E"/>
    <s v="2460 Inv Returned"/>
    <s v="2022/06"/>
  </r>
  <r>
    <x v="3"/>
    <n v="598.55999999999995"/>
    <x v="3"/>
    <s v="606E"/>
    <s v="2400 Inventory Issue"/>
    <s v="2022/06"/>
  </r>
  <r>
    <x v="4"/>
    <n v="-1304.2"/>
    <x v="3"/>
    <s v="623E"/>
    <s v="2460 Inv Returned"/>
    <s v="2022/06"/>
  </r>
  <r>
    <x v="3"/>
    <n v="1535.69"/>
    <x v="3"/>
    <s v="625E"/>
    <s v="2400 Inventory Issue"/>
    <s v="2022/06"/>
  </r>
  <r>
    <x v="3"/>
    <n v="-2037.11"/>
    <x v="3"/>
    <s v="653E"/>
    <s v="2460 Inv Returned"/>
    <s v="2022/06"/>
  </r>
  <r>
    <x v="3"/>
    <n v="427.84"/>
    <x v="3"/>
    <s v="669E"/>
    <s v="2400 Inventory Issue"/>
    <s v="2022/06"/>
  </r>
  <r>
    <x v="1"/>
    <n v="-41267.1"/>
    <x v="3"/>
    <s v="691E"/>
    <s v="2460 Inv Returned"/>
    <s v="2022/06"/>
  </r>
  <r>
    <x v="3"/>
    <n v="1792.45"/>
    <x v="3"/>
    <s v="723E"/>
    <s v="2400 Inventory Issue"/>
    <s v="2022/06"/>
  </r>
  <r>
    <x v="4"/>
    <n v="446.94"/>
    <x v="1"/>
    <s v="823E"/>
    <s v="2400 Inventory Issue"/>
    <s v="2022/06"/>
  </r>
  <r>
    <x v="3"/>
    <n v="-2646.68"/>
    <x v="3"/>
    <s v="845E"/>
    <s v="2460 Inv Returned"/>
    <s v="2022/06"/>
  </r>
  <r>
    <x v="3"/>
    <n v="497.91"/>
    <x v="7"/>
    <s v="759D"/>
    <s v="2400 Inventory Issue"/>
    <s v="2022/06"/>
  </r>
  <r>
    <x v="3"/>
    <n v="998.25"/>
    <x v="3"/>
    <s v="855E"/>
    <s v="2400 Inventory Issue"/>
    <s v="2022/06"/>
  </r>
  <r>
    <x v="0"/>
    <n v="49.98"/>
    <x v="1"/>
    <s v="5406"/>
    <s v="2400 Inventory Issue"/>
    <s v="2022/06"/>
  </r>
  <r>
    <x v="0"/>
    <n v="-83.85"/>
    <x v="0"/>
    <s v="9530"/>
    <s v="2460 Inv Returned"/>
    <s v="2022/06"/>
  </r>
  <r>
    <x v="0"/>
    <n v="-64.14"/>
    <x v="0"/>
    <s v="2233"/>
    <s v="2460 Inv Returned"/>
    <s v="2022/06"/>
  </r>
  <r>
    <x v="0"/>
    <n v="3386.57"/>
    <x v="0"/>
    <s v="2236"/>
    <s v="2400 Inventory Issue"/>
    <s v="2022/06"/>
  </r>
  <r>
    <x v="1"/>
    <n v="-6466.39"/>
    <x v="3"/>
    <s v="413C"/>
    <s v="2460 Inv Returned"/>
    <s v="2022/06"/>
  </r>
  <r>
    <x v="3"/>
    <n v="18958.599999999999"/>
    <x v="7"/>
    <s v="226D"/>
    <s v="2400 Inventory Issue"/>
    <s v="2022/06"/>
  </r>
  <r>
    <x v="3"/>
    <n v="156.74"/>
    <x v="7"/>
    <s v="496D"/>
    <s v="2400 Inventory Issue"/>
    <s v="2022/06"/>
  </r>
  <r>
    <x v="3"/>
    <n v="536.54999999999995"/>
    <x v="7"/>
    <s v="575D"/>
    <s v="2400 Inventory Issue"/>
    <s v="2022/06"/>
  </r>
  <r>
    <x v="3"/>
    <n v="536.54999999999995"/>
    <x v="7"/>
    <s v="577D"/>
    <s v="2400 Inventory Issue"/>
    <s v="2022/06"/>
  </r>
  <r>
    <x v="3"/>
    <n v="261.60000000000002"/>
    <x v="3"/>
    <s v="909D"/>
    <s v="2400 Inventory Issue"/>
    <s v="2022/06"/>
  </r>
  <r>
    <x v="3"/>
    <n v="7500.09"/>
    <x v="3"/>
    <s v="422E"/>
    <s v="2400 Inventory Issue"/>
    <s v="2022/06"/>
  </r>
  <r>
    <x v="0"/>
    <n v="624.95000000000005"/>
    <x v="0"/>
    <s v="426E"/>
    <s v="2400 Inventory Issue"/>
    <s v="2022/06"/>
  </r>
  <r>
    <x v="3"/>
    <n v="-187.13"/>
    <x v="3"/>
    <s v="466E"/>
    <s v="2460 Inv Returned"/>
    <s v="2022/06"/>
  </r>
  <r>
    <x v="3"/>
    <n v="-889.18"/>
    <x v="3"/>
    <s v="476E"/>
    <s v="2460 Inv Returned"/>
    <s v="2022/06"/>
  </r>
  <r>
    <x v="3"/>
    <n v="21160.560000000001"/>
    <x v="3"/>
    <s v="484E"/>
    <s v="2400 Inventory Issue"/>
    <s v="2022/06"/>
  </r>
  <r>
    <x v="1"/>
    <n v="68788.210000000006"/>
    <x v="3"/>
    <s v="500E"/>
    <s v="2400 Inventory Issue"/>
    <s v="2022/06"/>
  </r>
  <r>
    <x v="3"/>
    <n v="-17718.38"/>
    <x v="3"/>
    <s v="507E"/>
    <s v="2460 Inv Returned"/>
    <s v="2022/06"/>
  </r>
  <r>
    <x v="3"/>
    <n v="5303.49"/>
    <x v="3"/>
    <s v="539E"/>
    <s v="2400 Inventory Issue"/>
    <s v="2022/06"/>
  </r>
  <r>
    <x v="3"/>
    <n v="1190.31"/>
    <x v="3"/>
    <s v="540E"/>
    <s v="2400 Inventory Issue"/>
    <s v="2022/06"/>
  </r>
  <r>
    <x v="3"/>
    <n v="380.83"/>
    <x v="3"/>
    <s v="695E"/>
    <s v="2400 Inventory Issue"/>
    <s v="2022/06"/>
  </r>
  <r>
    <x v="3"/>
    <n v="-205.19"/>
    <x v="3"/>
    <s v="738E"/>
    <s v="2460 Inv Returned"/>
    <s v="2022/06"/>
  </r>
  <r>
    <x v="3"/>
    <n v="346"/>
    <x v="3"/>
    <s v="822E"/>
    <s v="2400 Inventory Issue"/>
    <s v="2022/06"/>
  </r>
  <r>
    <x v="3"/>
    <n v="8391.59"/>
    <x v="3"/>
    <s v="950E"/>
    <s v="2400 Inventory Issue"/>
    <s v="2022/06"/>
  </r>
  <r>
    <x v="0"/>
    <n v="461.07"/>
    <x v="8"/>
    <s v="5024"/>
    <s v="2400 Inventory Issue"/>
    <s v="2022/06"/>
  </r>
  <r>
    <x v="0"/>
    <n v="-1175.5"/>
    <x v="2"/>
    <s v="4774"/>
    <s v="2460 Inv Returned"/>
    <s v="2022/06"/>
  </r>
  <r>
    <x v="0"/>
    <n v="2080.02"/>
    <x v="0"/>
    <s v="6403"/>
    <s v="2400 Inventory Issue"/>
    <s v="2022/06"/>
  </r>
  <r>
    <x v="0"/>
    <n v="586.38"/>
    <x v="0"/>
    <s v="2000"/>
    <s v="2400 Inventory Issue"/>
    <s v="2022/06"/>
  </r>
  <r>
    <x v="0"/>
    <n v="3115.75"/>
    <x v="0"/>
    <s v="9584"/>
    <s v="2400 Inventory Issue"/>
    <s v="2022/06"/>
  </r>
  <r>
    <x v="0"/>
    <n v="-1160.18"/>
    <x v="0"/>
    <s v="9585"/>
    <s v="2460 Inv Returned"/>
    <s v="2022/06"/>
  </r>
  <r>
    <x v="1"/>
    <n v="-9391.76"/>
    <x v="3"/>
    <s v="847B"/>
    <s v="2460 Inv Returned"/>
    <s v="2022/06"/>
  </r>
  <r>
    <x v="0"/>
    <n v="24319.119999999999"/>
    <x v="0"/>
    <s v="459C"/>
    <s v="2400 Inventory Issue"/>
    <s v="2022/06"/>
  </r>
  <r>
    <x v="3"/>
    <n v="13369.94"/>
    <x v="3"/>
    <s v="122D"/>
    <s v="2400 Inventory Issue"/>
    <s v="2022/06"/>
  </r>
  <r>
    <x v="3"/>
    <n v="-3293.96"/>
    <x v="3"/>
    <s v="122D"/>
    <s v="2460 Inv Returned"/>
    <s v="2022/06"/>
  </r>
  <r>
    <x v="3"/>
    <n v="497.91"/>
    <x v="7"/>
    <s v="590D"/>
    <s v="2400 Inventory Issue"/>
    <s v="2022/06"/>
  </r>
  <r>
    <x v="1"/>
    <n v="555.45000000000005"/>
    <x v="3"/>
    <s v="482E"/>
    <s v="2400 Inventory Issue"/>
    <s v="2022/06"/>
  </r>
  <r>
    <x v="3"/>
    <n v="13197.9"/>
    <x v="3"/>
    <s v="486E"/>
    <s v="2400 Inventory Issue"/>
    <s v="2022/06"/>
  </r>
  <r>
    <x v="3"/>
    <n v="491.99"/>
    <x v="3"/>
    <s v="506E"/>
    <s v="2400 Inventory Issue"/>
    <s v="2022/06"/>
  </r>
  <r>
    <x v="3"/>
    <n v="423.25"/>
    <x v="3"/>
    <s v="717E"/>
    <s v="2400 Inventory Issue"/>
    <s v="2022/06"/>
  </r>
  <r>
    <x v="3"/>
    <n v="4336.5200000000004"/>
    <x v="3"/>
    <s v="722E"/>
    <s v="2400 Inventory Issue"/>
    <s v="2022/06"/>
  </r>
  <r>
    <x v="3"/>
    <n v="1049.45"/>
    <x v="3"/>
    <s v="746E"/>
    <s v="2400 Inventory Issue"/>
    <s v="2022/06"/>
  </r>
  <r>
    <x v="3"/>
    <n v="10854.41"/>
    <x v="3"/>
    <s v="766E"/>
    <s v="2400 Inventory Issue"/>
    <s v="2022/06"/>
  </r>
  <r>
    <x v="3"/>
    <n v="3296.82"/>
    <x v="3"/>
    <s v="789E"/>
    <s v="2400 Inventory Issue"/>
    <s v="2022/06"/>
  </r>
  <r>
    <x v="3"/>
    <n v="-5694.67"/>
    <x v="3"/>
    <s v="806E"/>
    <s v="2460 Inv Returned"/>
    <s v="2022/06"/>
  </r>
  <r>
    <x v="3"/>
    <n v="754.56"/>
    <x v="3"/>
    <s v="826D"/>
    <s v="2400 Inventory Issue"/>
    <s v="2022/06"/>
  </r>
  <r>
    <x v="3"/>
    <n v="1312.62"/>
    <x v="3"/>
    <s v="925E"/>
    <s v="2400 Inventory Issue"/>
    <s v="2022/06"/>
  </r>
  <r>
    <x v="3"/>
    <n v="-169.71"/>
    <x v="3"/>
    <s v="943E"/>
    <s v="2460 Inv Returned"/>
    <s v="2022/06"/>
  </r>
  <r>
    <x v="0"/>
    <n v="163.63999999999999"/>
    <x v="9"/>
    <s v="5025"/>
    <s v="2400 Inventory Issue"/>
    <s v="2022/06"/>
  </r>
  <r>
    <x v="0"/>
    <n v="-1142.23"/>
    <x v="0"/>
    <s v="4660"/>
    <s v="2460 Inv Returned"/>
    <s v="2022/06"/>
  </r>
  <r>
    <x v="0"/>
    <n v="21158.3"/>
    <x v="0"/>
    <s v="9585"/>
    <s v="2400 Inventory Issue"/>
    <s v="2022/06"/>
  </r>
  <r>
    <x v="0"/>
    <n v="2322.6799999999998"/>
    <x v="0"/>
    <s v="2235"/>
    <s v="2400 Inventory Issue"/>
    <s v="2022/06"/>
  </r>
  <r>
    <x v="0"/>
    <n v="-86.15"/>
    <x v="0"/>
    <s v="2236"/>
    <s v="2460 Inv Returned"/>
    <s v="2022/06"/>
  </r>
  <r>
    <x v="0"/>
    <n v="11617.06"/>
    <x v="0"/>
    <s v="9588"/>
    <s v="2400 Inventory Issue"/>
    <s v="2022/06"/>
  </r>
  <r>
    <x v="1"/>
    <n v="1450.3"/>
    <x v="3"/>
    <s v="127D"/>
    <s v="2400 Inventory Issue"/>
    <s v="2022/06"/>
  </r>
  <r>
    <x v="3"/>
    <n v="-174.06"/>
    <x v="7"/>
    <s v="345D"/>
    <s v="2460 Inv Returned"/>
    <s v="2022/06"/>
  </r>
  <r>
    <x v="3"/>
    <n v="497.91"/>
    <x v="7"/>
    <s v="488D"/>
    <s v="2400 Inventory Issue"/>
    <s v="2022/06"/>
  </r>
  <r>
    <x v="3"/>
    <n v="-2924.16"/>
    <x v="7"/>
    <s v="488D"/>
    <s v="2460 Inv Returned"/>
    <s v="2022/06"/>
  </r>
  <r>
    <x v="3"/>
    <n v="38.64"/>
    <x v="7"/>
    <s v="576D"/>
    <s v="2400 Inventory Issue"/>
    <s v="2022/06"/>
  </r>
  <r>
    <x v="3"/>
    <n v="55.1"/>
    <x v="3"/>
    <s v="387E"/>
    <s v="2400 Inventory Issue"/>
    <s v="2022/06"/>
  </r>
  <r>
    <x v="3"/>
    <n v="-4250"/>
    <x v="7"/>
    <s v="449E"/>
    <s v="2460 Inv Returned"/>
    <s v="2022/06"/>
  </r>
  <r>
    <x v="1"/>
    <n v="330"/>
    <x v="3"/>
    <s v="450E"/>
    <s v="2400 Inventory Issue"/>
    <s v="2022/06"/>
  </r>
  <r>
    <x v="3"/>
    <n v="1058.22"/>
    <x v="3"/>
    <s v="471E"/>
    <s v="2400 Inventory Issue"/>
    <s v="2022/06"/>
  </r>
  <r>
    <x v="3"/>
    <n v="-965.85"/>
    <x v="3"/>
    <s v="485E"/>
    <s v="2460 Inv Returned"/>
    <s v="2022/06"/>
  </r>
  <r>
    <x v="1"/>
    <n v="-2100.64"/>
    <x v="3"/>
    <s v="499E"/>
    <s v="2460 Inv Returned"/>
    <s v="2022/06"/>
  </r>
  <r>
    <x v="1"/>
    <n v="42579"/>
    <x v="3"/>
    <s v="501E"/>
    <s v="2400 Inventory Issue"/>
    <s v="2022/06"/>
  </r>
  <r>
    <x v="4"/>
    <n v="10432.66"/>
    <x v="3"/>
    <s v="622E"/>
    <s v="2400 Inventory Issue"/>
    <s v="2022/06"/>
  </r>
  <r>
    <x v="4"/>
    <n v="-2264.9"/>
    <x v="3"/>
    <s v="622E"/>
    <s v="2460 Inv Returned"/>
    <s v="2022/06"/>
  </r>
  <r>
    <x v="3"/>
    <n v="10492.17"/>
    <x v="3"/>
    <s v="739E"/>
    <s v="2400 Inventory Issue"/>
    <s v="2022/06"/>
  </r>
  <r>
    <x v="3"/>
    <n v="819.65"/>
    <x v="3"/>
    <s v="752E"/>
    <s v="2400 Inventory Issue"/>
    <s v="2022/06"/>
  </r>
  <r>
    <x v="3"/>
    <n v="12558.56"/>
    <x v="3"/>
    <s v="806E"/>
    <s v="2400 Inventory Issue"/>
    <s v="2022/06"/>
  </r>
  <r>
    <x v="4"/>
    <n v="3848.11"/>
    <x v="3"/>
    <s v="823E"/>
    <s v="2400 Inventory Issue"/>
    <s v="2022/06"/>
  </r>
  <r>
    <x v="3"/>
    <n v="2355.87"/>
    <x v="3"/>
    <s v="943E"/>
    <s v="2400 Inventory Issue"/>
    <s v="2022/06"/>
  </r>
  <r>
    <x v="0"/>
    <n v="24449.97"/>
    <x v="2"/>
    <s v="4774"/>
    <s v="2400 Inventory Issue"/>
    <s v="2022/06"/>
  </r>
  <r>
    <x v="0"/>
    <n v="2885.96"/>
    <x v="0"/>
    <s v="4660"/>
    <s v="2400 Inventory Issue"/>
    <s v="2022/06"/>
  </r>
  <r>
    <x v="0"/>
    <n v="181.1"/>
    <x v="6"/>
    <s v="2013"/>
    <s v="2400 Inventory Issue"/>
    <s v="2022/06"/>
  </r>
  <r>
    <x v="0"/>
    <n v="108.77"/>
    <x v="11"/>
    <s v="2015"/>
    <s v="2400 Inventory Issue"/>
    <s v="2022/06"/>
  </r>
  <r>
    <x v="0"/>
    <n v="-326.01"/>
    <x v="0"/>
    <s v="2234"/>
    <s v="2460 Inv Returned"/>
    <s v="2022/06"/>
  </r>
  <r>
    <x v="3"/>
    <n v="497.91"/>
    <x v="7"/>
    <s v="247E"/>
    <s v="2400 Inventory Issue"/>
    <s v="2022/06"/>
  </r>
  <r>
    <x v="3"/>
    <n v="-369.54"/>
    <x v="3"/>
    <s v="351E"/>
    <s v="2460 Inv Returned"/>
    <s v="2022/06"/>
  </r>
  <r>
    <x v="3"/>
    <n v="528.17999999999995"/>
    <x v="3"/>
    <s v="478E"/>
    <s v="2400 Inventory Issue"/>
    <s v="2022/06"/>
  </r>
  <r>
    <x v="3"/>
    <n v="6095.79"/>
    <x v="3"/>
    <s v="485E"/>
    <s v="2400 Inventory Issue"/>
    <s v="2022/06"/>
  </r>
  <r>
    <x v="3"/>
    <n v="17709.55"/>
    <x v="3"/>
    <s v="505E"/>
    <s v="2400 Inventory Issue"/>
    <s v="2022/06"/>
  </r>
  <r>
    <x v="3"/>
    <n v="45333.51"/>
    <x v="3"/>
    <s v="507E"/>
    <s v="2400 Inventory Issue"/>
    <s v="2022/06"/>
  </r>
  <r>
    <x v="3"/>
    <n v="-12392.35"/>
    <x v="3"/>
    <s v="508E"/>
    <s v="2460 Inv Returned"/>
    <s v="2022/06"/>
  </r>
  <r>
    <x v="3"/>
    <n v="360.51"/>
    <x v="3"/>
    <s v="716E"/>
    <s v="2400 Inventory Issue"/>
    <s v="2022/06"/>
  </r>
  <r>
    <x v="3"/>
    <n v="1994.83"/>
    <x v="3"/>
    <s v="728E"/>
    <s v="2400 Inventory Issue"/>
    <s v="2022/06"/>
  </r>
  <r>
    <x v="3"/>
    <n v="8361.51"/>
    <x v="3"/>
    <s v="804E"/>
    <s v="2400 Inventory Issue"/>
    <s v="2022/06"/>
  </r>
  <r>
    <x v="3"/>
    <n v="4846.51"/>
    <x v="3"/>
    <s v="853E"/>
    <s v="2400 Inventory Issue"/>
    <s v="2022/06"/>
  </r>
  <r>
    <x v="3"/>
    <n v="3800.04"/>
    <x v="3"/>
    <s v="854E"/>
    <s v="2400 Inventory Issue"/>
    <s v="2022/06"/>
  </r>
  <r>
    <x v="0"/>
    <n v="175.89"/>
    <x v="0"/>
    <s v="5400"/>
    <s v="2400 Inventory Issue"/>
    <s v="2022/06"/>
  </r>
  <r>
    <x v="0"/>
    <n v="127.38"/>
    <x v="0"/>
    <s v="6575"/>
    <s v="2400 Inventory Issue"/>
    <s v="2022/06"/>
  </r>
  <r>
    <x v="0"/>
    <n v="3083.65"/>
    <x v="0"/>
    <s v="2145"/>
    <s v="2400 Inventory Issue"/>
    <s v="2022/06"/>
  </r>
  <r>
    <x v="0"/>
    <n v="-114.5"/>
    <x v="6"/>
    <s v="2013"/>
    <s v="2460 Inv Returned"/>
    <s v="2022/06"/>
  </r>
  <r>
    <x v="0"/>
    <n v="4621.1099999999997"/>
    <x v="0"/>
    <s v="9583"/>
    <s v="2400 Inventory Issue"/>
    <s v="2022/06"/>
  </r>
  <r>
    <x v="0"/>
    <n v="34.58"/>
    <x v="0"/>
    <s v="2023"/>
    <s v="2400 Inventory Issue"/>
    <s v="2022/06"/>
  </r>
  <r>
    <x v="0"/>
    <n v="6281.26"/>
    <x v="2"/>
    <s v="2228"/>
    <s v="2400 Inventory Issue"/>
    <s v="2022/06"/>
  </r>
  <r>
    <x v="0"/>
    <n v="944.48"/>
    <x v="0"/>
    <s v="2233"/>
    <s v="2400 Inventory Issue"/>
    <s v="2022/06"/>
  </r>
  <r>
    <x v="0"/>
    <n v="-1304.79"/>
    <x v="0"/>
    <s v="9588"/>
    <s v="2460 Inv Returned"/>
    <s v="2022/06"/>
  </r>
  <r>
    <x v="1"/>
    <n v="476.03"/>
    <x v="3"/>
    <s v="413C"/>
    <s v="2400 Inventory Issue"/>
    <s v="2022/06"/>
  </r>
  <r>
    <x v="1"/>
    <n v="-38535.18"/>
    <x v="3"/>
    <s v="571C"/>
    <s v="2460 Inv Returned"/>
    <s v="2022/06"/>
  </r>
  <r>
    <x v="1"/>
    <n v="-29715.65"/>
    <x v="3"/>
    <s v="142D"/>
    <s v="2460 Inv Returned"/>
    <s v="2022/06"/>
  </r>
  <r>
    <x v="3"/>
    <n v="20261.689999999999"/>
    <x v="7"/>
    <s v="232D"/>
    <s v="2400 Inventory Issue"/>
    <s v="2022/06"/>
  </r>
  <r>
    <x v="3"/>
    <n v="497.91"/>
    <x v="7"/>
    <s v="558D"/>
    <s v="2400 Inventory Issue"/>
    <s v="2022/06"/>
  </r>
  <r>
    <x v="3"/>
    <n v="455.8"/>
    <x v="3"/>
    <s v="101F"/>
    <s v="2400 Inventory Issue"/>
    <s v="2022/06"/>
  </r>
  <r>
    <x v="3"/>
    <n v="17400"/>
    <x v="3"/>
    <s v="120E"/>
    <s v="2400 Inventory Issue"/>
    <s v="2022/06"/>
  </r>
  <r>
    <x v="3"/>
    <n v="692.47"/>
    <x v="7"/>
    <s v="331E"/>
    <s v="2400 Inventory Issue"/>
    <s v="2022/06"/>
  </r>
  <r>
    <x v="3"/>
    <n v="-4019.89"/>
    <x v="3"/>
    <s v="472E"/>
    <s v="2460 Inv Returned"/>
    <s v="2022/06"/>
  </r>
  <r>
    <x v="3"/>
    <n v="2397.91"/>
    <x v="3"/>
    <s v="480E"/>
    <s v="2400 Inventory Issue"/>
    <s v="2022/06"/>
  </r>
  <r>
    <x v="3"/>
    <n v="-10.220000000000001"/>
    <x v="3"/>
    <s v="480E"/>
    <s v="2460 Inv Returned"/>
    <s v="2022/06"/>
  </r>
  <r>
    <x v="3"/>
    <n v="-787.13"/>
    <x v="3"/>
    <s v="497E"/>
    <s v="2460 Inv Returned"/>
    <s v="2022/06"/>
  </r>
  <r>
    <x v="1"/>
    <n v="16817.38"/>
    <x v="3"/>
    <s v="499E"/>
    <s v="2400 Inventory Issue"/>
    <s v="2022/06"/>
  </r>
  <r>
    <x v="3"/>
    <n v="47608.85"/>
    <x v="3"/>
    <s v="508E"/>
    <s v="2400 Inventory Issue"/>
    <s v="2022/06"/>
  </r>
  <r>
    <x v="3"/>
    <n v="1990.58"/>
    <x v="3"/>
    <s v="542E"/>
    <s v="2400 Inventory Issue"/>
    <s v="2022/06"/>
  </r>
  <r>
    <x v="3"/>
    <n v="137.19"/>
    <x v="3"/>
    <s v="582E"/>
    <s v="2400 Inventory Issue"/>
    <s v="2022/06"/>
  </r>
  <r>
    <x v="3"/>
    <n v="19844.939999999999"/>
    <x v="3"/>
    <s v="702E"/>
    <s v="2400 Inventory Issue"/>
    <s v="2022/06"/>
  </r>
  <r>
    <x v="3"/>
    <n v="1353.1"/>
    <x v="3"/>
    <s v="730E"/>
    <s v="2400 Inventory Issue"/>
    <s v="2022/06"/>
  </r>
  <r>
    <x v="3"/>
    <n v="11719.35"/>
    <x v="7"/>
    <s v="750D"/>
    <s v="2400 Inventory Issue"/>
    <s v="2022/06"/>
  </r>
  <r>
    <x v="3"/>
    <n v="391.63"/>
    <x v="3"/>
    <s v="941E"/>
    <s v="2400 Inventory Issue"/>
    <s v="2022/06"/>
  </r>
  <r>
    <x v="0"/>
    <n v="-24.77"/>
    <x v="4"/>
    <s v="4822"/>
    <s v="2460 Inv Returned"/>
    <s v="2022/06"/>
  </r>
  <r>
    <x v="0"/>
    <n v="367.19"/>
    <x v="0"/>
    <s v="5406"/>
    <s v="2400 Inventory Issue"/>
    <s v="2022/06"/>
  </r>
  <r>
    <x v="0"/>
    <n v="1674.75"/>
    <x v="0"/>
    <s v="6115"/>
    <s v="2400 Inventory Issue"/>
    <s v="2022/06"/>
  </r>
  <r>
    <x v="0"/>
    <n v="83.86"/>
    <x v="0"/>
    <s v="2182"/>
    <s v="2400 Inventory Issue"/>
    <s v="2022/06"/>
  </r>
  <r>
    <x v="3"/>
    <n v="497.91"/>
    <x v="7"/>
    <s v="514D"/>
    <s v="2400 Inventory Issue"/>
    <s v="2022/06"/>
  </r>
  <r>
    <x v="3"/>
    <n v="-4250"/>
    <x v="7"/>
    <s v="201E"/>
    <s v="2460 Inv Returned"/>
    <s v="2022/06"/>
  </r>
  <r>
    <x v="3"/>
    <n v="821.24"/>
    <x v="3"/>
    <s v="459E"/>
    <s v="2400 Inventory Issue"/>
    <s v="2022/06"/>
  </r>
  <r>
    <x v="3"/>
    <n v="-397.44"/>
    <x v="3"/>
    <s v="479E"/>
    <s v="2460 Inv Returned"/>
    <s v="2022/06"/>
  </r>
  <r>
    <x v="3"/>
    <n v="12742.91"/>
    <x v="3"/>
    <s v="481E"/>
    <s v="2400 Inventory Issue"/>
    <s v="2022/06"/>
  </r>
  <r>
    <x v="1"/>
    <n v="12563.76"/>
    <x v="3"/>
    <s v="493E"/>
    <s v="2400 Inventory Issue"/>
    <s v="2022/06"/>
  </r>
  <r>
    <x v="3"/>
    <n v="54.78"/>
    <x v="3"/>
    <s v="512E"/>
    <s v="2400 Inventory Issue"/>
    <s v="2022/06"/>
  </r>
  <r>
    <x v="3"/>
    <n v="-2945.22"/>
    <x v="3"/>
    <s v="539E"/>
    <s v="2460 Inv Returned"/>
    <s v="2022/06"/>
  </r>
  <r>
    <x v="3"/>
    <n v="506.89"/>
    <x v="3"/>
    <s v="547E"/>
    <s v="2400 Inventory Issue"/>
    <s v="2022/06"/>
  </r>
  <r>
    <x v="3"/>
    <n v="1991.89"/>
    <x v="3"/>
    <s v="548E"/>
    <s v="2400 Inventory Issue"/>
    <s v="2022/06"/>
  </r>
  <r>
    <x v="3"/>
    <n v="26839.94"/>
    <x v="3"/>
    <s v="653E"/>
    <s v="2400 Inventory Issue"/>
    <s v="2022/06"/>
  </r>
  <r>
    <x v="3"/>
    <n v="987.15"/>
    <x v="3"/>
    <s v="655E"/>
    <s v="2400 Inventory Issue"/>
    <s v="2022/06"/>
  </r>
  <r>
    <x v="3"/>
    <n v="590.19000000000005"/>
    <x v="3"/>
    <s v="680E"/>
    <s v="2400 Inventory Issue"/>
    <s v="2022/06"/>
  </r>
  <r>
    <x v="3"/>
    <n v="2409.6999999999998"/>
    <x v="3"/>
    <s v="725E"/>
    <s v="2400 Inventory Issue"/>
    <s v="2022/06"/>
  </r>
  <r>
    <x v="3"/>
    <n v="136.79"/>
    <x v="3"/>
    <s v="779E"/>
    <s v="2400 Inventory Issue"/>
    <s v="2022/06"/>
  </r>
  <r>
    <x v="3"/>
    <n v="5107.1099999999997"/>
    <x v="3"/>
    <s v="797E"/>
    <s v="2400 Inventory Issue"/>
    <s v="2022/06"/>
  </r>
  <r>
    <x v="3"/>
    <n v="1625.5"/>
    <x v="3"/>
    <s v="860E"/>
    <s v="2400 Inventory Issue"/>
    <s v="2022/06"/>
  </r>
  <r>
    <x v="0"/>
    <n v="559.92999999999995"/>
    <x v="9"/>
    <s v="5025"/>
    <s v="2400 Inventory Issue"/>
    <s v="2022/07"/>
  </r>
  <r>
    <x v="0"/>
    <n v="24422.36"/>
    <x v="2"/>
    <s v="4774"/>
    <s v="2400 Inventory Issue"/>
    <s v="2022/07"/>
  </r>
  <r>
    <x v="0"/>
    <n v="15.08"/>
    <x v="0"/>
    <s v="5400"/>
    <s v="2400 Inventory Issue"/>
    <s v="2022/07"/>
  </r>
  <r>
    <x v="0"/>
    <n v="156.77000000000001"/>
    <x v="0"/>
    <s v="4631"/>
    <s v="2400 Inventory Issue"/>
    <s v="2022/07"/>
  </r>
  <r>
    <x v="1"/>
    <n v="-15149.41"/>
    <x v="3"/>
    <s v="413C"/>
    <s v="2460 Inv Returned"/>
    <s v="2022/07"/>
  </r>
  <r>
    <x v="3"/>
    <n v="14263.16"/>
    <x v="3"/>
    <s v="122D"/>
    <s v="2400 Inventory Issue"/>
    <s v="2022/07"/>
  </r>
  <r>
    <x v="3"/>
    <n v="-376.99"/>
    <x v="7"/>
    <s v="243D"/>
    <s v="2460 Inv Returned"/>
    <s v="2022/07"/>
  </r>
  <r>
    <x v="3"/>
    <n v="54.97"/>
    <x v="7"/>
    <s v="575D"/>
    <s v="2400 Inventory Issue"/>
    <s v="2022/07"/>
  </r>
  <r>
    <x v="3"/>
    <n v="803.65"/>
    <x v="3"/>
    <s v="160T"/>
    <s v="2400 Inventory Issue"/>
    <s v="2022/07"/>
  </r>
  <r>
    <x v="3"/>
    <n v="1889.9"/>
    <x v="3"/>
    <s v="351E"/>
    <s v="2400 Inventory Issue"/>
    <s v="2022/07"/>
  </r>
  <r>
    <x v="3"/>
    <n v="-1632.1"/>
    <x v="3"/>
    <s v="472E"/>
    <s v="2460 Inv Returned"/>
    <s v="2022/07"/>
  </r>
  <r>
    <x v="3"/>
    <n v="6906.37"/>
    <x v="3"/>
    <s v="504E"/>
    <s v="2400 Inventory Issue"/>
    <s v="2022/07"/>
  </r>
  <r>
    <x v="3"/>
    <n v="8494.17"/>
    <x v="3"/>
    <s v="505E"/>
    <s v="2400 Inventory Issue"/>
    <s v="2022/07"/>
  </r>
  <r>
    <x v="3"/>
    <n v="379.45"/>
    <x v="3"/>
    <s v="546E"/>
    <s v="2400 Inventory Issue"/>
    <s v="2022/07"/>
  </r>
  <r>
    <x v="3"/>
    <n v="1013.52"/>
    <x v="3"/>
    <s v="560E"/>
    <s v="2400 Inventory Issue"/>
    <s v="2022/07"/>
  </r>
  <r>
    <x v="0"/>
    <n v="149.35"/>
    <x v="0"/>
    <s v="4668"/>
    <s v="2400 Inventory Issue"/>
    <s v="2022/07"/>
  </r>
  <r>
    <x v="0"/>
    <n v="6.77"/>
    <x v="0"/>
    <s v="5406"/>
    <s v="2400 Inventory Issue"/>
    <s v="2022/07"/>
  </r>
  <r>
    <x v="0"/>
    <n v="1559.45"/>
    <x v="0"/>
    <s v="4660"/>
    <s v="2400 Inventory Issue"/>
    <s v="2022/07"/>
  </r>
  <r>
    <x v="0"/>
    <n v="124.48"/>
    <x v="5"/>
    <s v="6113"/>
    <s v="2400 Inventory Issue"/>
    <s v="2022/07"/>
  </r>
  <r>
    <x v="0"/>
    <n v="1128.21"/>
    <x v="0"/>
    <s v="6404"/>
    <s v="2400 Inventory Issue"/>
    <s v="2022/07"/>
  </r>
  <r>
    <x v="0"/>
    <n v="45.82"/>
    <x v="1"/>
    <s v="6407"/>
    <s v="2400 Inventory Issue"/>
    <s v="2022/07"/>
  </r>
  <r>
    <x v="0"/>
    <n v="460.88"/>
    <x v="1"/>
    <s v="7734"/>
    <s v="2400 Inventory Issue"/>
    <s v="2022/07"/>
  </r>
  <r>
    <x v="0"/>
    <n v="8548.41"/>
    <x v="0"/>
    <s v="9530"/>
    <s v="2400 Inventory Issue"/>
    <s v="2022/07"/>
  </r>
  <r>
    <x v="0"/>
    <n v="30"/>
    <x v="0"/>
    <s v="2023"/>
    <s v="2400 Inventory Issue"/>
    <s v="2022/07"/>
  </r>
  <r>
    <x v="3"/>
    <n v="11401.5"/>
    <x v="7"/>
    <s v="196D"/>
    <s v="2400 Inventory Issue"/>
    <s v="2022/07"/>
  </r>
  <r>
    <x v="3"/>
    <n v="-9427.61"/>
    <x v="7"/>
    <s v="226D"/>
    <s v="2460 Inv Returned"/>
    <s v="2022/07"/>
  </r>
  <r>
    <x v="3"/>
    <n v="54.97"/>
    <x v="7"/>
    <s v="577D"/>
    <s v="2400 Inventory Issue"/>
    <s v="2022/07"/>
  </r>
  <r>
    <x v="3"/>
    <n v="189.18"/>
    <x v="3"/>
    <s v="480E"/>
    <s v="2400 Inventory Issue"/>
    <s v="2022/07"/>
  </r>
  <r>
    <x v="3"/>
    <n v="2830.02"/>
    <x v="3"/>
    <s v="485E"/>
    <s v="2400 Inventory Issue"/>
    <s v="2022/07"/>
  </r>
  <r>
    <x v="3"/>
    <n v="-38338.92"/>
    <x v="3"/>
    <s v="497E"/>
    <s v="2460 Inv Returned"/>
    <s v="2022/07"/>
  </r>
  <r>
    <x v="1"/>
    <n v="-2482.15"/>
    <x v="3"/>
    <s v="499E"/>
    <s v="2460 Inv Returned"/>
    <s v="2022/07"/>
  </r>
  <r>
    <x v="3"/>
    <n v="-2194.1999999999998"/>
    <x v="3"/>
    <s v="503E"/>
    <s v="2460 Inv Returned"/>
    <s v="2022/07"/>
  </r>
  <r>
    <x v="3"/>
    <n v="34667.18"/>
    <x v="3"/>
    <s v="508E"/>
    <s v="2400 Inventory Issue"/>
    <s v="2022/07"/>
  </r>
  <r>
    <x v="3"/>
    <n v="3626.14"/>
    <x v="3"/>
    <s v="542E"/>
    <s v="2400 Inventory Issue"/>
    <s v="2022/07"/>
  </r>
  <r>
    <x v="3"/>
    <n v="430.36"/>
    <x v="3"/>
    <s v="558E"/>
    <s v="2400 Inventory Issue"/>
    <s v="2022/07"/>
  </r>
  <r>
    <x v="3"/>
    <n v="-204.11"/>
    <x v="3"/>
    <s v="588E"/>
    <s v="2460 Inv Returned"/>
    <s v="2022/07"/>
  </r>
  <r>
    <x v="3"/>
    <n v="991.44"/>
    <x v="3"/>
    <s v="595E"/>
    <s v="2400 Inventory Issue"/>
    <s v="2022/07"/>
  </r>
  <r>
    <x v="3"/>
    <n v="446.57"/>
    <x v="3"/>
    <s v="655E"/>
    <s v="2400 Inventory Issue"/>
    <s v="2022/07"/>
  </r>
  <r>
    <x v="3"/>
    <n v="705.96"/>
    <x v="3"/>
    <s v="797E"/>
    <s v="2400 Inventory Issue"/>
    <s v="2022/07"/>
  </r>
  <r>
    <x v="3"/>
    <n v="22826.73"/>
    <x v="7"/>
    <s v="750D"/>
    <s v="2400 Inventory Issue"/>
    <s v="2022/07"/>
  </r>
  <r>
    <x v="3"/>
    <n v="231.87"/>
    <x v="3"/>
    <s v="941E"/>
    <s v="2400 Inventory Issue"/>
    <s v="2022/07"/>
  </r>
  <r>
    <x v="0"/>
    <n v="-37.950000000000003"/>
    <x v="1"/>
    <s v="4779"/>
    <s v="2460 Inv Returned"/>
    <s v="2022/07"/>
  </r>
  <r>
    <x v="0"/>
    <n v="-114.63"/>
    <x v="4"/>
    <s v="4822"/>
    <s v="2460 Inv Returned"/>
    <s v="2022/07"/>
  </r>
  <r>
    <x v="0"/>
    <n v="532.79999999999995"/>
    <x v="5"/>
    <s v="4636"/>
    <s v="2400 Inventory Issue"/>
    <s v="2022/07"/>
  </r>
  <r>
    <x v="0"/>
    <n v="35.659999999999997"/>
    <x v="0"/>
    <s v="2182"/>
    <s v="2400 Inventory Issue"/>
    <s v="2022/07"/>
  </r>
  <r>
    <x v="0"/>
    <n v="2722.13"/>
    <x v="0"/>
    <s v="9583"/>
    <s v="2400 Inventory Issue"/>
    <s v="2022/07"/>
  </r>
  <r>
    <x v="0"/>
    <n v="5894.57"/>
    <x v="0"/>
    <s v="9584"/>
    <s v="2400 Inventory Issue"/>
    <s v="2022/07"/>
  </r>
  <r>
    <x v="0"/>
    <n v="11048.16"/>
    <x v="0"/>
    <s v="9585"/>
    <s v="2400 Inventory Issue"/>
    <s v="2022/07"/>
  </r>
  <r>
    <x v="0"/>
    <n v="261.08999999999997"/>
    <x v="0"/>
    <s v="2234"/>
    <s v="2400 Inventory Issue"/>
    <s v="2022/07"/>
  </r>
  <r>
    <x v="0"/>
    <n v="-90.16"/>
    <x v="0"/>
    <s v="2235"/>
    <s v="2460 Inv Returned"/>
    <s v="2022/07"/>
  </r>
  <r>
    <x v="0"/>
    <n v="17314.64"/>
    <x v="0"/>
    <s v="9588"/>
    <s v="2400 Inventory Issue"/>
    <s v="2022/07"/>
  </r>
  <r>
    <x v="3"/>
    <n v="37256.35"/>
    <x v="7"/>
    <s v="226D"/>
    <s v="2400 Inventory Issue"/>
    <s v="2022/07"/>
  </r>
  <r>
    <x v="3"/>
    <n v="267.17"/>
    <x v="7"/>
    <s v="232D"/>
    <s v="2400 Inventory Issue"/>
    <s v="2022/07"/>
  </r>
  <r>
    <x v="3"/>
    <n v="54.97"/>
    <x v="7"/>
    <s v="574D"/>
    <s v="2400 Inventory Issue"/>
    <s v="2022/07"/>
  </r>
  <r>
    <x v="0"/>
    <n v="32.78"/>
    <x v="1"/>
    <s v="668C"/>
    <s v="2400 Inventory Issue"/>
    <s v="2022/07"/>
  </r>
  <r>
    <x v="3"/>
    <n v="3667.24"/>
    <x v="3"/>
    <s v="106F"/>
    <s v="2400 Inventory Issue"/>
    <s v="2022/07"/>
  </r>
  <r>
    <x v="3"/>
    <n v="2130.6"/>
    <x v="3"/>
    <s v="355E"/>
    <s v="2400 Inventory Issue"/>
    <s v="2022/07"/>
  </r>
  <r>
    <x v="3"/>
    <n v="204.11"/>
    <x v="3"/>
    <s v="466E"/>
    <s v="2400 Inventory Issue"/>
    <s v="2022/07"/>
  </r>
  <r>
    <x v="1"/>
    <n v="-10130.07"/>
    <x v="3"/>
    <s v="494E"/>
    <s v="2460 Inv Returned"/>
    <s v="2022/07"/>
  </r>
  <r>
    <x v="3"/>
    <n v="14436"/>
    <x v="3"/>
    <s v="496E"/>
    <s v="2400 Inventory Issue"/>
    <s v="2022/07"/>
  </r>
  <r>
    <x v="1"/>
    <n v="31563.59"/>
    <x v="3"/>
    <s v="500E"/>
    <s v="2400 Inventory Issue"/>
    <s v="2022/07"/>
  </r>
  <r>
    <x v="3"/>
    <n v="10411.959999999999"/>
    <x v="3"/>
    <s v="503E"/>
    <s v="2400 Inventory Issue"/>
    <s v="2022/07"/>
  </r>
  <r>
    <x v="3"/>
    <n v="-3488.64"/>
    <x v="3"/>
    <s v="542E"/>
    <s v="2460 Inv Returned"/>
    <s v="2022/07"/>
  </r>
  <r>
    <x v="0"/>
    <n v="121.7"/>
    <x v="0"/>
    <s v="599E"/>
    <s v="2400 Inventory Issue"/>
    <s v="2022/07"/>
  </r>
  <r>
    <x v="4"/>
    <n v="8016.97"/>
    <x v="3"/>
    <s v="622E"/>
    <s v="2400 Inventory Issue"/>
    <s v="2022/07"/>
  </r>
  <r>
    <x v="3"/>
    <n v="-82.76"/>
    <x v="3"/>
    <s v="645E"/>
    <s v="2460 Inv Returned"/>
    <s v="2022/07"/>
  </r>
  <r>
    <x v="3"/>
    <n v="7326.29"/>
    <x v="3"/>
    <s v="702E"/>
    <s v="2400 Inventory Issue"/>
    <s v="2022/07"/>
  </r>
  <r>
    <x v="0"/>
    <n v="509.67"/>
    <x v="8"/>
    <s v="5024"/>
    <s v="2400 Inventory Issue"/>
    <s v="2022/07"/>
  </r>
  <r>
    <x v="0"/>
    <n v="121.75"/>
    <x v="1"/>
    <s v="5406"/>
    <s v="2400 Inventory Issue"/>
    <s v="2022/07"/>
  </r>
  <r>
    <x v="0"/>
    <n v="-3217.84"/>
    <x v="0"/>
    <s v="9588"/>
    <s v="2460 Inv Returned"/>
    <s v="2022/07"/>
  </r>
  <r>
    <x v="3"/>
    <n v="6956.32"/>
    <x v="3"/>
    <s v="404C"/>
    <s v="2400 Inventory Issue"/>
    <s v="2022/07"/>
  </r>
  <r>
    <x v="0"/>
    <n v="2336.1799999999998"/>
    <x v="0"/>
    <s v="459C"/>
    <s v="2400 Inventory Issue"/>
    <s v="2022/07"/>
  </r>
  <r>
    <x v="3"/>
    <n v="-39.11"/>
    <x v="3"/>
    <s v="122D"/>
    <s v="2460 Inv Returned"/>
    <s v="2022/07"/>
  </r>
  <r>
    <x v="3"/>
    <n v="802.07"/>
    <x v="3"/>
    <s v="992E"/>
    <s v="2400 Inventory Issue"/>
    <s v="2022/07"/>
  </r>
  <r>
    <x v="3"/>
    <n v="531.36"/>
    <x v="3"/>
    <s v="108E"/>
    <s v="2400 Inventory Issue"/>
    <s v="2022/07"/>
  </r>
  <r>
    <x v="3"/>
    <n v="438.55"/>
    <x v="3"/>
    <s v="324E"/>
    <s v="2400 Inventory Issue"/>
    <s v="2022/07"/>
  </r>
  <r>
    <x v="3"/>
    <n v="1755.56"/>
    <x v="3"/>
    <s v="471E"/>
    <s v="2400 Inventory Issue"/>
    <s v="2022/07"/>
  </r>
  <r>
    <x v="3"/>
    <n v="307.92"/>
    <x v="3"/>
    <s v="668E"/>
    <s v="2400 Inventory Issue"/>
    <s v="2022/07"/>
  </r>
  <r>
    <x v="3"/>
    <n v="153.02000000000001"/>
    <x v="3"/>
    <s v="709E"/>
    <s v="2400 Inventory Issue"/>
    <s v="2022/07"/>
  </r>
  <r>
    <x v="3"/>
    <n v="11785.24"/>
    <x v="3"/>
    <s v="795E"/>
    <s v="2400 Inventory Issue"/>
    <s v="2022/07"/>
  </r>
  <r>
    <x v="3"/>
    <n v="581.20000000000005"/>
    <x v="3"/>
    <s v="895E"/>
    <s v="2400 Inventory Issue"/>
    <s v="2022/07"/>
  </r>
  <r>
    <x v="0"/>
    <n v="19.600000000000001"/>
    <x v="0"/>
    <s v="4603"/>
    <s v="2400 Inventory Issue"/>
    <s v="2022/07"/>
  </r>
  <r>
    <x v="0"/>
    <n v="-21.74"/>
    <x v="1"/>
    <s v="6407"/>
    <s v="2460 Inv Returned"/>
    <s v="2022/07"/>
  </r>
  <r>
    <x v="3"/>
    <n v="189.3"/>
    <x v="7"/>
    <s v="231D"/>
    <s v="2400 Inventory Issue"/>
    <s v="2022/07"/>
  </r>
  <r>
    <x v="3"/>
    <n v="97.17"/>
    <x v="7"/>
    <s v="538D"/>
    <s v="2400 Inventory Issue"/>
    <s v="2022/07"/>
  </r>
  <r>
    <x v="3"/>
    <n v="299.63"/>
    <x v="3"/>
    <s v="986E"/>
    <s v="2400 Inventory Issue"/>
    <s v="2022/07"/>
  </r>
  <r>
    <x v="0"/>
    <n v="1578.96"/>
    <x v="0"/>
    <s v="426E"/>
    <s v="2400 Inventory Issue"/>
    <s v="2022/07"/>
  </r>
  <r>
    <x v="3"/>
    <n v="43974.15"/>
    <x v="3"/>
    <s v="507E"/>
    <s v="2400 Inventory Issue"/>
    <s v="2022/07"/>
  </r>
  <r>
    <x v="3"/>
    <n v="3172.44"/>
    <x v="3"/>
    <s v="547E"/>
    <s v="2400 Inventory Issue"/>
    <s v="2022/07"/>
  </r>
  <r>
    <x v="3"/>
    <n v="924.53"/>
    <x v="3"/>
    <s v="548E"/>
    <s v="2400 Inventory Issue"/>
    <s v="2022/07"/>
  </r>
  <r>
    <x v="3"/>
    <n v="1399.56"/>
    <x v="3"/>
    <s v="588E"/>
    <s v="2400 Inventory Issue"/>
    <s v="2022/07"/>
  </r>
  <r>
    <x v="3"/>
    <n v="1413.26"/>
    <x v="3"/>
    <s v="603E"/>
    <s v="2400 Inventory Issue"/>
    <s v="2022/07"/>
  </r>
  <r>
    <x v="3"/>
    <n v="1219.79"/>
    <x v="3"/>
    <s v="625E"/>
    <s v="2400 Inventory Issue"/>
    <s v="2022/07"/>
  </r>
  <r>
    <x v="3"/>
    <n v="1385.01"/>
    <x v="3"/>
    <s v="662E"/>
    <s v="2400 Inventory Issue"/>
    <s v="2022/07"/>
  </r>
  <r>
    <x v="3"/>
    <n v="-237.72"/>
    <x v="3"/>
    <s v="745E"/>
    <s v="2460 Inv Returned"/>
    <s v="2022/07"/>
  </r>
  <r>
    <x v="3"/>
    <n v="5490.05"/>
    <x v="3"/>
    <s v="804E"/>
    <s v="2400 Inventory Issue"/>
    <s v="2022/07"/>
  </r>
  <r>
    <x v="4"/>
    <n v="401.16"/>
    <x v="3"/>
    <s v="823E"/>
    <s v="2400 Inventory Issue"/>
    <s v="2022/07"/>
  </r>
  <r>
    <x v="3"/>
    <n v="-2318.4899999999998"/>
    <x v="3"/>
    <s v="864E"/>
    <s v="2460 Inv Returned"/>
    <s v="2022/07"/>
  </r>
  <r>
    <x v="0"/>
    <n v="613.25"/>
    <x v="1"/>
    <s v="5063"/>
    <s v="2400 Inventory Issue"/>
    <s v="2022/07"/>
  </r>
  <r>
    <x v="0"/>
    <n v="31.49"/>
    <x v="1"/>
    <s v="6420"/>
    <s v="2400 Inventory Issue"/>
    <s v="2022/07"/>
  </r>
  <r>
    <x v="0"/>
    <n v="62.23"/>
    <x v="0"/>
    <s v="2142"/>
    <s v="2400 Inventory Issue"/>
    <s v="2022/07"/>
  </r>
  <r>
    <x v="0"/>
    <n v="271.06"/>
    <x v="0"/>
    <s v="2000"/>
    <s v="2400 Inventory Issue"/>
    <s v="2022/07"/>
  </r>
  <r>
    <x v="0"/>
    <n v="2.59"/>
    <x v="11"/>
    <s v="2015"/>
    <s v="2400 Inventory Issue"/>
    <s v="2022/07"/>
  </r>
  <r>
    <x v="1"/>
    <n v="18431.599999999999"/>
    <x v="3"/>
    <s v="847B"/>
    <s v="2400 Inventory Issue"/>
    <s v="2022/07"/>
  </r>
  <r>
    <x v="3"/>
    <n v="-8234.94"/>
    <x v="7"/>
    <s v="232D"/>
    <s v="2460 Inv Returned"/>
    <s v="2022/07"/>
  </r>
  <r>
    <x v="1"/>
    <n v="5039.05"/>
    <x v="3"/>
    <s v="882D"/>
    <s v="2400 Inventory Issue"/>
    <s v="2022/07"/>
  </r>
  <r>
    <x v="3"/>
    <n v="-136.38"/>
    <x v="3"/>
    <s v="981E"/>
    <s v="2460 Inv Returned"/>
    <s v="2022/07"/>
  </r>
  <r>
    <x v="1"/>
    <n v="18384.599999999999"/>
    <x v="3"/>
    <s v="936D"/>
    <s v="2400 Inventory Issue"/>
    <s v="2022/07"/>
  </r>
  <r>
    <x v="3"/>
    <n v="-823.37"/>
    <x v="3"/>
    <s v="476E"/>
    <s v="2460 Inv Returned"/>
    <s v="2022/07"/>
  </r>
  <r>
    <x v="3"/>
    <n v="1403.85"/>
    <x v="3"/>
    <s v="478E"/>
    <s v="2400 Inventory Issue"/>
    <s v="2022/07"/>
  </r>
  <r>
    <x v="3"/>
    <n v="8378.44"/>
    <x v="3"/>
    <s v="479E"/>
    <s v="2400 Inventory Issue"/>
    <s v="2022/07"/>
  </r>
  <r>
    <x v="1"/>
    <n v="3554.59"/>
    <x v="3"/>
    <s v="493E"/>
    <s v="2400 Inventory Issue"/>
    <s v="2022/07"/>
  </r>
  <r>
    <x v="1"/>
    <n v="-52.67"/>
    <x v="3"/>
    <s v="500E"/>
    <s v="2460 Inv Returned"/>
    <s v="2022/07"/>
  </r>
  <r>
    <x v="1"/>
    <n v="376906.87"/>
    <x v="3"/>
    <s v="501E"/>
    <s v="2400 Inventory Issue"/>
    <s v="2022/07"/>
  </r>
  <r>
    <x v="3"/>
    <n v="-1724.81"/>
    <x v="3"/>
    <s v="505E"/>
    <s v="2460 Inv Returned"/>
    <s v="2022/07"/>
  </r>
  <r>
    <x v="3"/>
    <n v="-19766.3"/>
    <x v="3"/>
    <s v="507E"/>
    <s v="2460 Inv Returned"/>
    <s v="2022/07"/>
  </r>
  <r>
    <x v="3"/>
    <n v="-381.3"/>
    <x v="3"/>
    <s v="539E"/>
    <s v="2460 Inv Returned"/>
    <s v="2022/07"/>
  </r>
  <r>
    <x v="3"/>
    <n v="204.58"/>
    <x v="3"/>
    <s v="540E"/>
    <s v="2400 Inventory Issue"/>
    <s v="2022/07"/>
  </r>
  <r>
    <x v="4"/>
    <n v="1681.84"/>
    <x v="3"/>
    <s v="623E"/>
    <s v="2400 Inventory Issue"/>
    <s v="2022/07"/>
  </r>
  <r>
    <x v="3"/>
    <n v="4501.53"/>
    <x v="3"/>
    <s v="645E"/>
    <s v="2400 Inventory Issue"/>
    <s v="2022/07"/>
  </r>
  <r>
    <x v="3"/>
    <n v="-744.55"/>
    <x v="3"/>
    <s v="702E"/>
    <s v="2460 Inv Returned"/>
    <s v="2022/07"/>
  </r>
  <r>
    <x v="3"/>
    <n v="3180.8"/>
    <x v="3"/>
    <s v="724E"/>
    <s v="2400 Inventory Issue"/>
    <s v="2022/07"/>
  </r>
  <r>
    <x v="3"/>
    <n v="-2289.41"/>
    <x v="3"/>
    <s v="733E"/>
    <s v="2460 Inv Returned"/>
    <s v="2022/07"/>
  </r>
  <r>
    <x v="3"/>
    <n v="54.97"/>
    <x v="7"/>
    <s v="757D"/>
    <s v="2400 Inventory Issue"/>
    <s v="2022/07"/>
  </r>
  <r>
    <x v="0"/>
    <n v="1774.94"/>
    <x v="4"/>
    <s v="4822"/>
    <s v="2400 Inventory Issue"/>
    <s v="2022/07"/>
  </r>
  <r>
    <x v="0"/>
    <n v="2080.02"/>
    <x v="0"/>
    <s v="6403"/>
    <s v="2400 Inventory Issue"/>
    <s v="2022/07"/>
  </r>
  <r>
    <x v="0"/>
    <n v="-6933.36"/>
    <x v="0"/>
    <s v="6403"/>
    <s v="2460 Inv Returned"/>
    <s v="2022/07"/>
  </r>
  <r>
    <x v="0"/>
    <n v="-392.7"/>
    <x v="5"/>
    <s v="2138"/>
    <s v="2460 Inv Returned"/>
    <s v="2022/07"/>
  </r>
  <r>
    <x v="0"/>
    <n v="17.75"/>
    <x v="5"/>
    <s v="2004"/>
    <s v="2400 Inventory Issue"/>
    <s v="2022/07"/>
  </r>
  <r>
    <x v="0"/>
    <n v="-2510.34"/>
    <x v="0"/>
    <s v="9585"/>
    <s v="2460 Inv Returned"/>
    <s v="2022/07"/>
  </r>
  <r>
    <x v="0"/>
    <n v="539.57000000000005"/>
    <x v="0"/>
    <s v="2233"/>
    <s v="2400 Inventory Issue"/>
    <s v="2022/07"/>
  </r>
  <r>
    <x v="0"/>
    <n v="780.32"/>
    <x v="0"/>
    <s v="2235"/>
    <s v="2400 Inventory Issue"/>
    <s v="2022/07"/>
  </r>
  <r>
    <x v="0"/>
    <n v="3193.24"/>
    <x v="0"/>
    <s v="2236"/>
    <s v="2400 Inventory Issue"/>
    <s v="2022/07"/>
  </r>
  <r>
    <x v="1"/>
    <n v="-58181.17"/>
    <x v="3"/>
    <s v="847B"/>
    <s v="2460 Inv Returned"/>
    <s v="2022/07"/>
  </r>
  <r>
    <x v="2"/>
    <n v="23.5"/>
    <x v="3"/>
    <s v="615D"/>
    <s v="2400 Inventory Issue"/>
    <s v="2022/07"/>
  </r>
  <r>
    <x v="1"/>
    <n v="2128.6999999999998"/>
    <x v="3"/>
    <s v="145E"/>
    <s v="2400 Inventory Issue"/>
    <s v="2022/07"/>
  </r>
  <r>
    <x v="3"/>
    <n v="3422.69"/>
    <x v="3"/>
    <s v="481E"/>
    <s v="2400 Inventory Issue"/>
    <s v="2022/07"/>
  </r>
  <r>
    <x v="3"/>
    <n v="357.23"/>
    <x v="3"/>
    <s v="483E"/>
    <s v="2400 Inventory Issue"/>
    <s v="2022/07"/>
  </r>
  <r>
    <x v="3"/>
    <n v="-6732.09"/>
    <x v="3"/>
    <s v="508E"/>
    <s v="2460 Inv Returned"/>
    <s v="2022/07"/>
  </r>
  <r>
    <x v="3"/>
    <n v="-553.98"/>
    <x v="3"/>
    <s v="724E"/>
    <s v="2460 Inv Returned"/>
    <s v="2022/07"/>
  </r>
  <r>
    <x v="3"/>
    <n v="24205.34"/>
    <x v="3"/>
    <s v="733E"/>
    <s v="2400 Inventory Issue"/>
    <s v="2022/07"/>
  </r>
  <r>
    <x v="3"/>
    <n v="-718.59"/>
    <x v="3"/>
    <s v="804E"/>
    <s v="2460 Inv Returned"/>
    <s v="2022/07"/>
  </r>
  <r>
    <x v="1"/>
    <n v="1390.75"/>
    <x v="3"/>
    <s v="875E"/>
    <s v="2400 Inventory Issue"/>
    <s v="2022/07"/>
  </r>
  <r>
    <x v="3"/>
    <n v="3470.66"/>
    <x v="3"/>
    <s v="944E"/>
    <s v="2400 Inventory Issue"/>
    <s v="2022/07"/>
  </r>
  <r>
    <x v="3"/>
    <n v="5131.97"/>
    <x v="3"/>
    <s v="968E"/>
    <s v="2400 Inventory Issue"/>
    <s v="2022/07"/>
  </r>
  <r>
    <x v="0"/>
    <n v="58.74"/>
    <x v="5"/>
    <s v="7900"/>
    <s v="2400 Inventory Issue"/>
    <s v="2022/07"/>
  </r>
  <r>
    <x v="0"/>
    <n v="-165.43"/>
    <x v="1"/>
    <s v="9042"/>
    <s v="2460 Inv Returned"/>
    <s v="2022/07"/>
  </r>
  <r>
    <x v="0"/>
    <n v="2.33"/>
    <x v="6"/>
    <s v="2013"/>
    <s v="2400 Inventory Issue"/>
    <s v="2022/07"/>
  </r>
  <r>
    <x v="0"/>
    <n v="1958.38"/>
    <x v="2"/>
    <s v="2228"/>
    <s v="2400 Inventory Issue"/>
    <s v="2022/07"/>
  </r>
  <r>
    <x v="0"/>
    <n v="-29.9"/>
    <x v="0"/>
    <s v="2236"/>
    <s v="2460 Inv Returned"/>
    <s v="2022/07"/>
  </r>
  <r>
    <x v="1"/>
    <n v="611.37"/>
    <x v="3"/>
    <s v="571C"/>
    <s v="2400 Inventory Issue"/>
    <s v="2022/07"/>
  </r>
  <r>
    <x v="1"/>
    <n v="-1439.83"/>
    <x v="3"/>
    <s v="571C"/>
    <s v="2460 Inv Returned"/>
    <s v="2022/07"/>
  </r>
  <r>
    <x v="3"/>
    <n v="8136.97"/>
    <x v="7"/>
    <s v="234D"/>
    <s v="2400 Inventory Issue"/>
    <s v="2022/07"/>
  </r>
  <r>
    <x v="3"/>
    <n v="589.58000000000004"/>
    <x v="3"/>
    <s v="981E"/>
    <s v="2400 Inventory Issue"/>
    <s v="2022/07"/>
  </r>
  <r>
    <x v="1"/>
    <n v="-3829.67"/>
    <x v="3"/>
    <s v="936D"/>
    <s v="2460 Inv Returned"/>
    <s v="2022/07"/>
  </r>
  <r>
    <x v="3"/>
    <n v="1850.89"/>
    <x v="3"/>
    <s v="937D"/>
    <s v="2400 Inventory Issue"/>
    <s v="2022/07"/>
  </r>
  <r>
    <x v="3"/>
    <n v="-430.37"/>
    <x v="3"/>
    <s v="351E"/>
    <s v="2460 Inv Returned"/>
    <s v="2022/07"/>
  </r>
  <r>
    <x v="3"/>
    <n v="-258.27"/>
    <x v="3"/>
    <s v="471E"/>
    <s v="2460 Inv Returned"/>
    <s v="2022/07"/>
  </r>
  <r>
    <x v="1"/>
    <n v="135064.18"/>
    <x v="3"/>
    <s v="494E"/>
    <s v="2400 Inventory Issue"/>
    <s v="2022/07"/>
  </r>
  <r>
    <x v="3"/>
    <n v="82826.67"/>
    <x v="3"/>
    <s v="497E"/>
    <s v="2400 Inventory Issue"/>
    <s v="2022/07"/>
  </r>
  <r>
    <x v="1"/>
    <n v="133.33000000000001"/>
    <x v="3"/>
    <s v="499E"/>
    <s v="2400 Inventory Issue"/>
    <s v="2022/07"/>
  </r>
  <r>
    <x v="3"/>
    <n v="3629.87"/>
    <x v="3"/>
    <s v="506E"/>
    <s v="2400 Inventory Issue"/>
    <s v="2022/07"/>
  </r>
  <r>
    <x v="3"/>
    <n v="795.95"/>
    <x v="3"/>
    <s v="539E"/>
    <s v="2400 Inventory Issue"/>
    <s v="2022/07"/>
  </r>
  <r>
    <x v="3"/>
    <n v="-1698.48"/>
    <x v="3"/>
    <s v="547E"/>
    <s v="2460 Inv Returned"/>
    <s v="2022/07"/>
  </r>
  <r>
    <x v="3"/>
    <n v="-124.1"/>
    <x v="3"/>
    <s v="746E"/>
    <s v="2460 Inv Returned"/>
    <s v="2022/07"/>
  </r>
  <r>
    <x v="3"/>
    <n v="4325"/>
    <x v="3"/>
    <s v="832E"/>
    <s v="2400 Inventory Issue"/>
    <s v="2022/07"/>
  </r>
  <r>
    <x v="1"/>
    <n v="5898.48"/>
    <x v="3"/>
    <s v="876E"/>
    <s v="2400 Inventory Issue"/>
    <s v="2022/07"/>
  </r>
  <r>
    <x v="3"/>
    <n v="1571.97"/>
    <x v="3"/>
    <s v="896E"/>
    <s v="2400 Inventory Issue"/>
    <s v="2022/07"/>
  </r>
  <r>
    <x v="3"/>
    <n v="376.13"/>
    <x v="3"/>
    <s v="963E"/>
    <s v="2400 Inventory Issue"/>
    <s v="2022/07"/>
  </r>
  <r>
    <x v="0"/>
    <n v="27755.52"/>
    <x v="2"/>
    <s v="4774"/>
    <s v="2400 Inventory Issue"/>
    <s v="2022/08"/>
  </r>
  <r>
    <x v="0"/>
    <n v="1131.8800000000001"/>
    <x v="4"/>
    <s v="4822"/>
    <s v="2400 Inventory Issue"/>
    <s v="2022/08"/>
  </r>
  <r>
    <x v="0"/>
    <n v="487.42"/>
    <x v="0"/>
    <s v="5406"/>
    <s v="2400 Inventory Issue"/>
    <s v="2022/08"/>
  </r>
  <r>
    <x v="0"/>
    <n v="-98.44"/>
    <x v="0"/>
    <s v="2000"/>
    <s v="2460 Inv Returned"/>
    <s v="2022/08"/>
  </r>
  <r>
    <x v="0"/>
    <n v="4.2300000000000004"/>
    <x v="11"/>
    <s v="2015"/>
    <s v="2400 Inventory Issue"/>
    <s v="2022/08"/>
  </r>
  <r>
    <x v="0"/>
    <n v="-149.32"/>
    <x v="0"/>
    <s v="2236"/>
    <s v="2460 Inv Returned"/>
    <s v="2022/08"/>
  </r>
  <r>
    <x v="1"/>
    <n v="-3006.13"/>
    <x v="3"/>
    <s v="847B"/>
    <s v="2460 Inv Returned"/>
    <s v="2022/08"/>
  </r>
  <r>
    <x v="0"/>
    <n v="7238.71"/>
    <x v="0"/>
    <s v="459C"/>
    <s v="2400 Inventory Issue"/>
    <s v="2022/08"/>
  </r>
  <r>
    <x v="1"/>
    <n v="627.27"/>
    <x v="3"/>
    <s v="614C"/>
    <s v="2400 Inventory Issue"/>
    <s v="2022/08"/>
  </r>
  <r>
    <x v="3"/>
    <n v="1472.31"/>
    <x v="3"/>
    <s v="982E"/>
    <s v="2400 Inventory Issue"/>
    <s v="2022/08"/>
  </r>
  <r>
    <x v="3"/>
    <n v="1863.51"/>
    <x v="3"/>
    <s v="996E"/>
    <s v="2400 Inventory Issue"/>
    <s v="2022/08"/>
  </r>
  <r>
    <x v="3"/>
    <n v="1694.34"/>
    <x v="3"/>
    <s v="106F"/>
    <s v="2400 Inventory Issue"/>
    <s v="2022/08"/>
  </r>
  <r>
    <x v="3"/>
    <n v="476.96"/>
    <x v="3"/>
    <s v="160T"/>
    <s v="2400 Inventory Issue"/>
    <s v="2022/08"/>
  </r>
  <r>
    <x v="3"/>
    <n v="2194.29"/>
    <x v="3"/>
    <s v="161W"/>
    <s v="2400 Inventory Issue"/>
    <s v="2022/08"/>
  </r>
  <r>
    <x v="1"/>
    <n v="2123.6799999999998"/>
    <x v="3"/>
    <s v="936D"/>
    <s v="2400 Inventory Issue"/>
    <s v="2022/08"/>
  </r>
  <r>
    <x v="3"/>
    <n v="153.80000000000001"/>
    <x v="7"/>
    <s v="162E"/>
    <s v="2400 Inventory Issue"/>
    <s v="2022/08"/>
  </r>
  <r>
    <x v="3"/>
    <n v="114.73"/>
    <x v="3"/>
    <s v="480E"/>
    <s v="2400 Inventory Issue"/>
    <s v="2022/08"/>
  </r>
  <r>
    <x v="3"/>
    <n v="14304.65"/>
    <x v="3"/>
    <s v="484E"/>
    <s v="2400 Inventory Issue"/>
    <s v="2022/08"/>
  </r>
  <r>
    <x v="1"/>
    <n v="38107.01"/>
    <x v="3"/>
    <s v="494E"/>
    <s v="2400 Inventory Issue"/>
    <s v="2022/08"/>
  </r>
  <r>
    <x v="1"/>
    <n v="-6423.32"/>
    <x v="3"/>
    <s v="500E"/>
    <s v="2460 Inv Returned"/>
    <s v="2022/08"/>
  </r>
  <r>
    <x v="3"/>
    <n v="-8596.1299999999992"/>
    <x v="3"/>
    <s v="503E"/>
    <s v="2460 Inv Returned"/>
    <s v="2022/08"/>
  </r>
  <r>
    <x v="3"/>
    <n v="13219.72"/>
    <x v="3"/>
    <s v="503E"/>
    <s v="2400 Inventory Issue"/>
    <s v="2022/08"/>
  </r>
  <r>
    <x v="3"/>
    <n v="8454.52"/>
    <x v="3"/>
    <s v="504E"/>
    <s v="2400 Inventory Issue"/>
    <s v="2022/08"/>
  </r>
  <r>
    <x v="3"/>
    <n v="868.92"/>
    <x v="3"/>
    <s v="533E"/>
    <s v="2400 Inventory Issue"/>
    <s v="2022/08"/>
  </r>
  <r>
    <x v="3"/>
    <n v="1242.96"/>
    <x v="3"/>
    <s v="567E"/>
    <s v="2400 Inventory Issue"/>
    <s v="2022/08"/>
  </r>
  <r>
    <x v="3"/>
    <n v="-996.93"/>
    <x v="3"/>
    <s v="588E"/>
    <s v="2460 Inv Returned"/>
    <s v="2022/08"/>
  </r>
  <r>
    <x v="3"/>
    <n v="22791.88"/>
    <x v="3"/>
    <s v="653E"/>
    <s v="2400 Inventory Issue"/>
    <s v="2022/08"/>
  </r>
  <r>
    <x v="1"/>
    <n v="473.02"/>
    <x v="3"/>
    <s v="735E"/>
    <s v="2400 Inventory Issue"/>
    <s v="2022/08"/>
  </r>
  <r>
    <x v="3"/>
    <n v="8475.77"/>
    <x v="3"/>
    <s v="767E"/>
    <s v="2400 Inventory Issue"/>
    <s v="2022/08"/>
  </r>
  <r>
    <x v="3"/>
    <n v="-320.2"/>
    <x v="3"/>
    <s v="804E"/>
    <s v="2460 Inv Returned"/>
    <s v="2022/08"/>
  </r>
  <r>
    <x v="0"/>
    <n v="355.8"/>
    <x v="5"/>
    <s v="4668"/>
    <s v="2400 Inventory Issue"/>
    <s v="2022/08"/>
  </r>
  <r>
    <x v="0"/>
    <n v="4359.7"/>
    <x v="0"/>
    <s v="4660"/>
    <s v="2400 Inventory Issue"/>
    <s v="2022/08"/>
  </r>
  <r>
    <x v="0"/>
    <n v="448.07"/>
    <x v="0"/>
    <s v="6404"/>
    <s v="2400 Inventory Issue"/>
    <s v="2022/08"/>
  </r>
  <r>
    <x v="0"/>
    <n v="718.08"/>
    <x v="0"/>
    <s v="2234"/>
    <s v="2400 Inventory Issue"/>
    <s v="2022/08"/>
  </r>
  <r>
    <x v="3"/>
    <n v="1616.78"/>
    <x v="3"/>
    <s v="161N"/>
    <s v="2400 Inventory Issue"/>
    <s v="2022/08"/>
  </r>
  <r>
    <x v="3"/>
    <n v="645.67999999999995"/>
    <x v="3"/>
    <s v="937D"/>
    <s v="2400 Inventory Issue"/>
    <s v="2022/08"/>
  </r>
  <r>
    <x v="3"/>
    <n v="647.35"/>
    <x v="3"/>
    <s v="351E"/>
    <s v="2400 Inventory Issue"/>
    <s v="2022/08"/>
  </r>
  <r>
    <x v="3"/>
    <n v="143.25"/>
    <x v="3"/>
    <s v="377E"/>
    <s v="2400 Inventory Issue"/>
    <s v="2022/08"/>
  </r>
  <r>
    <x v="3"/>
    <n v="275.39999999999998"/>
    <x v="3"/>
    <s v="384E"/>
    <s v="2400 Inventory Issue"/>
    <s v="2022/08"/>
  </r>
  <r>
    <x v="3"/>
    <n v="5269.89"/>
    <x v="3"/>
    <s v="479E"/>
    <s v="2400 Inventory Issue"/>
    <s v="2022/08"/>
  </r>
  <r>
    <x v="3"/>
    <n v="3167.49"/>
    <x v="3"/>
    <s v="481E"/>
    <s v="2400 Inventory Issue"/>
    <s v="2022/08"/>
  </r>
  <r>
    <x v="3"/>
    <n v="150504.07"/>
    <x v="3"/>
    <s v="507E"/>
    <s v="2400 Inventory Issue"/>
    <s v="2022/08"/>
  </r>
  <r>
    <x v="3"/>
    <n v="105675.1"/>
    <x v="3"/>
    <s v="508E"/>
    <s v="2400 Inventory Issue"/>
    <s v="2022/08"/>
  </r>
  <r>
    <x v="3"/>
    <n v="-11368.32"/>
    <x v="3"/>
    <s v="508E"/>
    <s v="2460 Inv Returned"/>
    <s v="2022/08"/>
  </r>
  <r>
    <x v="3"/>
    <n v="-85.33"/>
    <x v="3"/>
    <s v="556E"/>
    <s v="2460 Inv Returned"/>
    <s v="2022/08"/>
  </r>
  <r>
    <x v="4"/>
    <n v="832.87"/>
    <x v="3"/>
    <s v="623E"/>
    <s v="2400 Inventory Issue"/>
    <s v="2022/08"/>
  </r>
  <r>
    <x v="3"/>
    <n v="2863.13"/>
    <x v="3"/>
    <s v="645E"/>
    <s v="2400 Inventory Issue"/>
    <s v="2022/08"/>
  </r>
  <r>
    <x v="3"/>
    <n v="-43.35"/>
    <x v="3"/>
    <s v="656E"/>
    <s v="2460 Inv Returned"/>
    <s v="2022/08"/>
  </r>
  <r>
    <x v="3"/>
    <n v="75.569999999999993"/>
    <x v="3"/>
    <s v="676E"/>
    <s v="2400 Inventory Issue"/>
    <s v="2022/08"/>
  </r>
  <r>
    <x v="3"/>
    <n v="7192.28"/>
    <x v="3"/>
    <s v="743E"/>
    <s v="2400 Inventory Issue"/>
    <s v="2022/08"/>
  </r>
  <r>
    <x v="3"/>
    <n v="-331.73"/>
    <x v="3"/>
    <s v="832E"/>
    <s v="2460 Inv Returned"/>
    <s v="2022/08"/>
  </r>
  <r>
    <x v="3"/>
    <n v="3628.61"/>
    <x v="3"/>
    <s v="893E"/>
    <s v="2400 Inventory Issue"/>
    <s v="2022/08"/>
  </r>
  <r>
    <x v="1"/>
    <n v="142.63999999999999"/>
    <x v="3"/>
    <s v="833D"/>
    <s v="2400 Inventory Issue"/>
    <s v="2022/08"/>
  </r>
  <r>
    <x v="0"/>
    <n v="105.17"/>
    <x v="12"/>
    <s v="4667"/>
    <s v="2400 Inventory Issue"/>
    <s v="2022/08"/>
  </r>
  <r>
    <x v="0"/>
    <n v="-24.52"/>
    <x v="1"/>
    <s v="6420"/>
    <s v="2460 Inv Returned"/>
    <s v="2022/08"/>
  </r>
  <r>
    <x v="0"/>
    <n v="265.20999999999998"/>
    <x v="0"/>
    <s v="2182"/>
    <s v="2400 Inventory Issue"/>
    <s v="2022/08"/>
  </r>
  <r>
    <x v="0"/>
    <n v="5527.88"/>
    <x v="0"/>
    <s v="9530"/>
    <s v="2400 Inventory Issue"/>
    <s v="2022/08"/>
  </r>
  <r>
    <x v="0"/>
    <n v="-476.72"/>
    <x v="0"/>
    <s v="9585"/>
    <s v="2460 Inv Returned"/>
    <s v="2022/08"/>
  </r>
  <r>
    <x v="0"/>
    <n v="22592.37"/>
    <x v="0"/>
    <s v="9588"/>
    <s v="2400 Inventory Issue"/>
    <s v="2022/08"/>
  </r>
  <r>
    <x v="1"/>
    <n v="28448.25"/>
    <x v="3"/>
    <s v="847B"/>
    <s v="2400 Inventory Issue"/>
    <s v="2022/08"/>
  </r>
  <r>
    <x v="3"/>
    <n v="8157.5"/>
    <x v="3"/>
    <s v="122D"/>
    <s v="2400 Inventory Issue"/>
    <s v="2022/08"/>
  </r>
  <r>
    <x v="1"/>
    <n v="6855.32"/>
    <x v="3"/>
    <s v="142D"/>
    <s v="2400 Inventory Issue"/>
    <s v="2022/08"/>
  </r>
  <r>
    <x v="3"/>
    <n v="100.79"/>
    <x v="7"/>
    <s v="576D"/>
    <s v="2400 Inventory Issue"/>
    <s v="2022/08"/>
  </r>
  <r>
    <x v="0"/>
    <n v="621.11"/>
    <x v="1"/>
    <s v="668C"/>
    <s v="2400 Inventory Issue"/>
    <s v="2022/08"/>
  </r>
  <r>
    <x v="3"/>
    <n v="-1354.66"/>
    <x v="3"/>
    <s v="158H"/>
    <s v="2460 Inv Returned"/>
    <s v="2022/08"/>
  </r>
  <r>
    <x v="0"/>
    <n v="445.46"/>
    <x v="0"/>
    <s v="426E"/>
    <s v="2400 Inventory Issue"/>
    <s v="2022/08"/>
  </r>
  <r>
    <x v="3"/>
    <n v="-40971.31"/>
    <x v="3"/>
    <s v="507E"/>
    <s v="2460 Inv Returned"/>
    <s v="2022/08"/>
  </r>
  <r>
    <x v="3"/>
    <n v="90.33"/>
    <x v="3"/>
    <s v="795E"/>
    <s v="2400 Inventory Issue"/>
    <s v="2022/08"/>
  </r>
  <r>
    <x v="3"/>
    <n v="6089.2"/>
    <x v="3"/>
    <s v="804E"/>
    <s v="2400 Inventory Issue"/>
    <s v="2022/08"/>
  </r>
  <r>
    <x v="4"/>
    <n v="29.67"/>
    <x v="3"/>
    <s v="823E"/>
    <s v="2400 Inventory Issue"/>
    <s v="2022/08"/>
  </r>
  <r>
    <x v="0"/>
    <n v="386.19"/>
    <x v="9"/>
    <s v="5025"/>
    <s v="2400 Inventory Issue"/>
    <s v="2022/08"/>
  </r>
  <r>
    <x v="0"/>
    <n v="177.91"/>
    <x v="5"/>
    <s v="6113"/>
    <s v="2400 Inventory Issue"/>
    <s v="2022/08"/>
  </r>
  <r>
    <x v="0"/>
    <n v="2773.36"/>
    <x v="0"/>
    <s v="6403"/>
    <s v="2400 Inventory Issue"/>
    <s v="2022/08"/>
  </r>
  <r>
    <x v="0"/>
    <n v="2179.21"/>
    <x v="2"/>
    <s v="2228"/>
    <s v="2400 Inventory Issue"/>
    <s v="2022/08"/>
  </r>
  <r>
    <x v="1"/>
    <n v="-1190.95"/>
    <x v="3"/>
    <s v="571C"/>
    <s v="2460 Inv Returned"/>
    <s v="2022/08"/>
  </r>
  <r>
    <x v="3"/>
    <n v="-1696.39"/>
    <x v="3"/>
    <s v="122D"/>
    <s v="2460 Inv Returned"/>
    <s v="2022/08"/>
  </r>
  <r>
    <x v="3"/>
    <n v="15104.65"/>
    <x v="3"/>
    <s v="721D"/>
    <s v="2400 Inventory Issue"/>
    <s v="2022/08"/>
  </r>
  <r>
    <x v="3"/>
    <n v="23.5"/>
    <x v="7"/>
    <s v="259D"/>
    <s v="2400 Inventory Issue"/>
    <s v="2022/08"/>
  </r>
  <r>
    <x v="3"/>
    <n v="827.23"/>
    <x v="3"/>
    <s v="998E"/>
    <s v="2400 Inventory Issue"/>
    <s v="2022/08"/>
  </r>
  <r>
    <x v="3"/>
    <n v="4728.6000000000004"/>
    <x v="3"/>
    <s v="158J"/>
    <s v="2400 Inventory Issue"/>
    <s v="2022/08"/>
  </r>
  <r>
    <x v="3"/>
    <n v="-1820.29"/>
    <x v="3"/>
    <s v="937D"/>
    <s v="2460 Inv Returned"/>
    <s v="2022/08"/>
  </r>
  <r>
    <x v="3"/>
    <n v="1594.4"/>
    <x v="3"/>
    <s v="355E"/>
    <s v="2400 Inventory Issue"/>
    <s v="2022/08"/>
  </r>
  <r>
    <x v="3"/>
    <n v="3532.34"/>
    <x v="3"/>
    <s v="463E"/>
    <s v="2400 Inventory Issue"/>
    <s v="2022/08"/>
  </r>
  <r>
    <x v="3"/>
    <n v="2465.9499999999998"/>
    <x v="3"/>
    <s v="478E"/>
    <s v="2400 Inventory Issue"/>
    <s v="2022/08"/>
  </r>
  <r>
    <x v="3"/>
    <n v="-466.44"/>
    <x v="3"/>
    <s v="481E"/>
    <s v="2460 Inv Returned"/>
    <s v="2022/08"/>
  </r>
  <r>
    <x v="3"/>
    <n v="9042.64"/>
    <x v="3"/>
    <s v="487E"/>
    <s v="2400 Inventory Issue"/>
    <s v="2022/08"/>
  </r>
  <r>
    <x v="3"/>
    <n v="19893.240000000002"/>
    <x v="3"/>
    <s v="497E"/>
    <s v="2400 Inventory Issue"/>
    <s v="2022/08"/>
  </r>
  <r>
    <x v="1"/>
    <n v="-4786.7700000000004"/>
    <x v="3"/>
    <s v="499E"/>
    <s v="2460 Inv Returned"/>
    <s v="2022/08"/>
  </r>
  <r>
    <x v="1"/>
    <n v="475.07"/>
    <x v="3"/>
    <s v="500E"/>
    <s v="2400 Inventory Issue"/>
    <s v="2022/08"/>
  </r>
  <r>
    <x v="1"/>
    <n v="-3322.51"/>
    <x v="3"/>
    <s v="501E"/>
    <s v="2460 Inv Returned"/>
    <s v="2022/08"/>
  </r>
  <r>
    <x v="3"/>
    <n v="-1097.9000000000001"/>
    <x v="3"/>
    <s v="505E"/>
    <s v="2460 Inv Returned"/>
    <s v="2022/08"/>
  </r>
  <r>
    <x v="3"/>
    <n v="549.54"/>
    <x v="3"/>
    <s v="547E"/>
    <s v="2400 Inventory Issue"/>
    <s v="2022/08"/>
  </r>
  <r>
    <x v="4"/>
    <n v="9577.1299999999992"/>
    <x v="3"/>
    <s v="622E"/>
    <s v="2400 Inventory Issue"/>
    <s v="2022/08"/>
  </r>
  <r>
    <x v="3"/>
    <n v="59.8"/>
    <x v="3"/>
    <s v="656E"/>
    <s v="2400 Inventory Issue"/>
    <s v="2022/08"/>
  </r>
  <r>
    <x v="3"/>
    <n v="-1308.08"/>
    <x v="3"/>
    <s v="767E"/>
    <s v="2460 Inv Returned"/>
    <s v="2022/08"/>
  </r>
  <r>
    <x v="3"/>
    <n v="-838.95"/>
    <x v="3"/>
    <s v="795E"/>
    <s v="2460 Inv Returned"/>
    <s v="2022/08"/>
  </r>
  <r>
    <x v="3"/>
    <n v="75.95"/>
    <x v="7"/>
    <s v="794D"/>
    <s v="2400 Inventory Issue"/>
    <s v="2022/08"/>
  </r>
  <r>
    <x v="3"/>
    <n v="165.22"/>
    <x v="3"/>
    <s v="968E"/>
    <s v="2400 Inventory Issue"/>
    <s v="2022/08"/>
  </r>
  <r>
    <x v="0"/>
    <n v="463.48"/>
    <x v="8"/>
    <s v="5024"/>
    <s v="2400 Inventory Issue"/>
    <s v="2022/08"/>
  </r>
  <r>
    <x v="0"/>
    <n v="-2737.67"/>
    <x v="2"/>
    <s v="4774"/>
    <s v="2460 Inv Returned"/>
    <s v="2022/08"/>
  </r>
  <r>
    <x v="0"/>
    <n v="24.27"/>
    <x v="0"/>
    <s v="5400"/>
    <s v="2400 Inventory Issue"/>
    <s v="2022/08"/>
  </r>
  <r>
    <x v="0"/>
    <n v="328.51"/>
    <x v="1"/>
    <s v="7734"/>
    <s v="2400 Inventory Issue"/>
    <s v="2022/08"/>
  </r>
  <r>
    <x v="0"/>
    <n v="88.9"/>
    <x v="0"/>
    <s v="2140"/>
    <s v="2400 Inventory Issue"/>
    <s v="2022/08"/>
  </r>
  <r>
    <x v="0"/>
    <n v="9216.75"/>
    <x v="0"/>
    <s v="9583"/>
    <s v="2400 Inventory Issue"/>
    <s v="2022/08"/>
  </r>
  <r>
    <x v="0"/>
    <n v="31347.37"/>
    <x v="0"/>
    <s v="9584"/>
    <s v="2400 Inventory Issue"/>
    <s v="2022/08"/>
  </r>
  <r>
    <x v="0"/>
    <n v="19299.939999999999"/>
    <x v="0"/>
    <s v="9585"/>
    <s v="2400 Inventory Issue"/>
    <s v="2022/08"/>
  </r>
  <r>
    <x v="0"/>
    <n v="-66.39"/>
    <x v="2"/>
    <s v="2228"/>
    <s v="2460 Inv Returned"/>
    <s v="2022/08"/>
  </r>
  <r>
    <x v="0"/>
    <n v="-2141.4299999999998"/>
    <x v="0"/>
    <s v="9588"/>
    <s v="2460 Inv Returned"/>
    <s v="2022/08"/>
  </r>
  <r>
    <x v="3"/>
    <n v="43410.39"/>
    <x v="7"/>
    <s v="450D"/>
    <s v="2400 Inventory Issue"/>
    <s v="2022/08"/>
  </r>
  <r>
    <x v="3"/>
    <n v="8522.6299999999992"/>
    <x v="7"/>
    <s v="488D"/>
    <s v="2400 Inventory Issue"/>
    <s v="2022/08"/>
  </r>
  <r>
    <x v="3"/>
    <n v="9000"/>
    <x v="7"/>
    <s v="523D"/>
    <s v="2400 Inventory Issue"/>
    <s v="2022/08"/>
  </r>
  <r>
    <x v="1"/>
    <n v="-167.45"/>
    <x v="3"/>
    <s v="936D"/>
    <s v="2460 Inv Returned"/>
    <s v="2022/08"/>
  </r>
  <r>
    <x v="3"/>
    <n v="3779"/>
    <x v="3"/>
    <s v="324E"/>
    <s v="2400 Inventory Issue"/>
    <s v="2022/08"/>
  </r>
  <r>
    <x v="3"/>
    <n v="-2279.3000000000002"/>
    <x v="3"/>
    <s v="355E"/>
    <s v="2460 Inv Returned"/>
    <s v="2022/08"/>
  </r>
  <r>
    <x v="3"/>
    <n v="272.3"/>
    <x v="3"/>
    <s v="540E"/>
    <s v="2400 Inventory Issue"/>
    <s v="2022/08"/>
  </r>
  <r>
    <x v="3"/>
    <n v="1062.76"/>
    <x v="3"/>
    <s v="603E"/>
    <s v="2400 Inventory Issue"/>
    <s v="2022/08"/>
  </r>
  <r>
    <x v="3"/>
    <n v="7310.17"/>
    <x v="3"/>
    <s v="723E"/>
    <s v="2400 Inventory Issue"/>
    <s v="2022/08"/>
  </r>
  <r>
    <x v="3"/>
    <n v="260.86"/>
    <x v="3"/>
    <s v="733E"/>
    <s v="2400 Inventory Issue"/>
    <s v="2022/08"/>
  </r>
  <r>
    <x v="3"/>
    <n v="-11821.64"/>
    <x v="7"/>
    <s v="750D"/>
    <s v="2460 Inv Returned"/>
    <s v="2022/08"/>
  </r>
  <r>
    <x v="3"/>
    <n v="113.92"/>
    <x v="7"/>
    <s v="759D"/>
    <s v="2400 Inventory Issue"/>
    <s v="2022/08"/>
  </r>
  <r>
    <x v="0"/>
    <n v="263.97000000000003"/>
    <x v="0"/>
    <s v="4666"/>
    <s v="2400 Inventory Issue"/>
    <s v="2022/08"/>
  </r>
  <r>
    <x v="0"/>
    <n v="112.47"/>
    <x v="5"/>
    <s v="5406"/>
    <s v="2400 Inventory Issue"/>
    <s v="2022/08"/>
  </r>
  <r>
    <x v="0"/>
    <n v="234.19"/>
    <x v="0"/>
    <s v="4631"/>
    <s v="2400 Inventory Issue"/>
    <s v="2022/08"/>
  </r>
  <r>
    <x v="0"/>
    <n v="3428.27"/>
    <x v="0"/>
    <s v="4639"/>
    <s v="2400 Inventory Issue"/>
    <s v="2022/08"/>
  </r>
  <r>
    <x v="0"/>
    <n v="24.52"/>
    <x v="1"/>
    <s v="6420"/>
    <s v="2400 Inventory Issue"/>
    <s v="2022/08"/>
  </r>
  <r>
    <x v="0"/>
    <n v="12.98"/>
    <x v="0"/>
    <s v="6575"/>
    <s v="2400 Inventory Issue"/>
    <s v="2022/08"/>
  </r>
  <r>
    <x v="0"/>
    <n v="125.35"/>
    <x v="0"/>
    <s v="2138"/>
    <s v="2400 Inventory Issue"/>
    <s v="2022/08"/>
  </r>
  <r>
    <x v="0"/>
    <n v="540.58000000000004"/>
    <x v="0"/>
    <s v="2000"/>
    <s v="2400 Inventory Issue"/>
    <s v="2022/08"/>
  </r>
  <r>
    <x v="0"/>
    <n v="2.4"/>
    <x v="6"/>
    <s v="2013"/>
    <s v="2400 Inventory Issue"/>
    <s v="2022/08"/>
  </r>
  <r>
    <x v="1"/>
    <n v="119.3"/>
    <x v="3"/>
    <s v="419C"/>
    <s v="2400 Inventory Issue"/>
    <s v="2022/08"/>
  </r>
  <r>
    <x v="3"/>
    <n v="19669.330000000002"/>
    <x v="3"/>
    <s v="719D"/>
    <s v="2400 Inventory Issue"/>
    <s v="2022/08"/>
  </r>
  <r>
    <x v="3"/>
    <n v="143.38"/>
    <x v="3"/>
    <s v="418D"/>
    <s v="2400 Inventory Issue"/>
    <s v="2022/08"/>
  </r>
  <r>
    <x v="3"/>
    <n v="273.77"/>
    <x v="3"/>
    <s v="986E"/>
    <s v="2400 Inventory Issue"/>
    <s v="2022/08"/>
  </r>
  <r>
    <x v="3"/>
    <n v="1007.66"/>
    <x v="3"/>
    <s v="144E"/>
    <s v="2400 Inventory Issue"/>
    <s v="2022/08"/>
  </r>
  <r>
    <x v="3"/>
    <n v="2018.98"/>
    <x v="3"/>
    <s v="528E"/>
    <s v="2400 Inventory Issue"/>
    <s v="2022/08"/>
  </r>
  <r>
    <x v="3"/>
    <n v="-2460.44"/>
    <x v="3"/>
    <s v="539E"/>
    <s v="2460 Inv Returned"/>
    <s v="2022/08"/>
  </r>
  <r>
    <x v="3"/>
    <n v="6228.27"/>
    <x v="3"/>
    <s v="539E"/>
    <s v="2400 Inventory Issue"/>
    <s v="2022/08"/>
  </r>
  <r>
    <x v="3"/>
    <n v="-3261.91"/>
    <x v="3"/>
    <s v="653E"/>
    <s v="2460 Inv Returned"/>
    <s v="2022/08"/>
  </r>
  <r>
    <x v="3"/>
    <n v="569"/>
    <x v="3"/>
    <s v="689E"/>
    <s v="2400 Inventory Issue"/>
    <s v="2022/08"/>
  </r>
  <r>
    <x v="3"/>
    <n v="2474.92"/>
    <x v="3"/>
    <s v="716E"/>
    <s v="2400 Inventory Issue"/>
    <s v="2022/08"/>
  </r>
  <r>
    <x v="3"/>
    <n v="1698.01"/>
    <x v="3"/>
    <s v="832E"/>
    <s v="2400 Inventory Issue"/>
    <s v="2022/08"/>
  </r>
  <r>
    <x v="3"/>
    <n v="42935.35"/>
    <x v="7"/>
    <s v="750D"/>
    <s v="2400 Inventory Issue"/>
    <s v="2022/08"/>
  </r>
  <r>
    <x v="3"/>
    <n v="-40500"/>
    <x v="3"/>
    <s v="880E"/>
    <s v="2460 Inv Returned"/>
    <s v="2022/08"/>
  </r>
  <r>
    <x v="3"/>
    <n v="329.9"/>
    <x v="7"/>
    <s v="907E"/>
    <s v="2400 Inventory Issue"/>
    <s v="2022/08"/>
  </r>
  <r>
    <x v="0"/>
    <n v="607.88"/>
    <x v="0"/>
    <s v="4726"/>
    <s v="2400 Inventory Issue"/>
    <s v="2022/08"/>
  </r>
  <r>
    <x v="0"/>
    <n v="-607.88"/>
    <x v="0"/>
    <s v="4726"/>
    <s v="2460 Inv Returned"/>
    <s v="2022/08"/>
  </r>
  <r>
    <x v="0"/>
    <n v="9.83"/>
    <x v="0"/>
    <s v="4603"/>
    <s v="2400 Inventory Issue"/>
    <s v="2022/08"/>
  </r>
  <r>
    <x v="0"/>
    <n v="-1856.32"/>
    <x v="0"/>
    <s v="2234"/>
    <s v="2460 Inv Returned"/>
    <s v="2022/08"/>
  </r>
  <r>
    <x v="0"/>
    <n v="1178.75"/>
    <x v="0"/>
    <s v="2236"/>
    <s v="2400 Inventory Issue"/>
    <s v="2022/08"/>
  </r>
  <r>
    <x v="3"/>
    <n v="-5173.32"/>
    <x v="7"/>
    <s v="226D"/>
    <s v="2460 Inv Returned"/>
    <s v="2022/08"/>
  </r>
  <r>
    <x v="3"/>
    <n v="980.23"/>
    <x v="7"/>
    <s v="234D"/>
    <s v="2400 Inventory Issue"/>
    <s v="2022/08"/>
  </r>
  <r>
    <x v="3"/>
    <n v="75.95"/>
    <x v="7"/>
    <s v="869D"/>
    <s v="2400 Inventory Issue"/>
    <s v="2022/08"/>
  </r>
  <r>
    <x v="1"/>
    <n v="-5494.44"/>
    <x v="3"/>
    <s v="882D"/>
    <s v="2460 Inv Returned"/>
    <s v="2022/08"/>
  </r>
  <r>
    <x v="3"/>
    <n v="7659.15"/>
    <x v="3"/>
    <s v="158H"/>
    <s v="2400 Inventory Issue"/>
    <s v="2022/08"/>
  </r>
  <r>
    <x v="1"/>
    <n v="3434.64"/>
    <x v="3"/>
    <s v="148E"/>
    <s v="2400 Inventory Issue"/>
    <s v="2022/08"/>
  </r>
  <r>
    <x v="3"/>
    <n v="1136.32"/>
    <x v="7"/>
    <s v="331E"/>
    <s v="2400 Inventory Issue"/>
    <s v="2022/08"/>
  </r>
  <r>
    <x v="3"/>
    <n v="1741.57"/>
    <x v="3"/>
    <s v="440E"/>
    <s v="2400 Inventory Issue"/>
    <s v="2022/08"/>
  </r>
  <r>
    <x v="3"/>
    <n v="1390.91"/>
    <x v="3"/>
    <s v="471E"/>
    <s v="2400 Inventory Issue"/>
    <s v="2022/08"/>
  </r>
  <r>
    <x v="1"/>
    <n v="45384.3"/>
    <x v="3"/>
    <s v="498E"/>
    <s v="2400 Inventory Issue"/>
    <s v="2022/08"/>
  </r>
  <r>
    <x v="3"/>
    <n v="11548.78"/>
    <x v="3"/>
    <s v="505E"/>
    <s v="2400 Inventory Issue"/>
    <s v="2022/08"/>
  </r>
  <r>
    <x v="3"/>
    <n v="9000"/>
    <x v="3"/>
    <s v="558E"/>
    <s v="2400 Inventory Issue"/>
    <s v="2022/08"/>
  </r>
  <r>
    <x v="3"/>
    <n v="13500"/>
    <x v="3"/>
    <s v="560E"/>
    <s v="2400 Inventory Issue"/>
    <s v="2022/08"/>
  </r>
  <r>
    <x v="3"/>
    <n v="1858.58"/>
    <x v="3"/>
    <s v="588E"/>
    <s v="2400 Inventory Issue"/>
    <s v="2022/08"/>
  </r>
  <r>
    <x v="3"/>
    <n v="9276.93"/>
    <x v="3"/>
    <s v="794E"/>
    <s v="2400 Inventory Issue"/>
    <s v="2022/08"/>
  </r>
  <r>
    <x v="3"/>
    <n v="9000"/>
    <x v="7"/>
    <s v="757D"/>
    <s v="2400 Inventory Issue"/>
    <s v="2022/08"/>
  </r>
  <r>
    <x v="3"/>
    <n v="75.95"/>
    <x v="7"/>
    <s v="800D"/>
    <s v="2400 Inventory Issue"/>
    <s v="2022/08"/>
  </r>
  <r>
    <x v="3"/>
    <n v="123.92"/>
    <x v="7"/>
    <s v="908E"/>
    <s v="2400 Inventory Issue"/>
    <s v="2022/08"/>
  </r>
  <r>
    <x v="3"/>
    <n v="75.95"/>
    <x v="7"/>
    <s v="802D"/>
    <s v="2400 Inventory Issue"/>
    <s v="2022/08"/>
  </r>
  <r>
    <x v="3"/>
    <n v="289.38"/>
    <x v="3"/>
    <s v="963E"/>
    <s v="2400 Inventory Issue"/>
    <s v="2022/08"/>
  </r>
  <r>
    <x v="0"/>
    <n v="501.48"/>
    <x v="0"/>
    <s v="5392"/>
    <s v="2400 Inventory Issue"/>
    <s v="2022/08"/>
  </r>
  <r>
    <x v="0"/>
    <n v="1625.84"/>
    <x v="1"/>
    <s v="5063"/>
    <s v="2400 Inventory Issue"/>
    <s v="2022/08"/>
  </r>
  <r>
    <x v="0"/>
    <n v="16.399999999999999"/>
    <x v="5"/>
    <s v="4636"/>
    <s v="2400 Inventory Issue"/>
    <s v="2022/08"/>
  </r>
  <r>
    <x v="0"/>
    <n v="-5273.72"/>
    <x v="0"/>
    <s v="9584"/>
    <s v="2460 Inv Returned"/>
    <s v="2022/08"/>
  </r>
  <r>
    <x v="0"/>
    <n v="2102.7199999999998"/>
    <x v="0"/>
    <s v="2233"/>
    <s v="2400 Inventory Issue"/>
    <s v="2022/08"/>
  </r>
  <r>
    <x v="0"/>
    <n v="-1757.44"/>
    <x v="0"/>
    <s v="2233"/>
    <s v="2460 Inv Returned"/>
    <s v="2022/08"/>
  </r>
  <r>
    <x v="1"/>
    <n v="408.23"/>
    <x v="3"/>
    <s v="145E"/>
    <s v="2400 Inventory Issue"/>
    <s v="2022/08"/>
  </r>
  <r>
    <x v="3"/>
    <n v="5782.18"/>
    <x v="7"/>
    <s v="201E"/>
    <s v="2400 Inventory Issue"/>
    <s v="2022/08"/>
  </r>
  <r>
    <x v="3"/>
    <n v="576.9"/>
    <x v="7"/>
    <s v="292E"/>
    <s v="2400 Inventory Issue"/>
    <s v="2022/08"/>
  </r>
  <r>
    <x v="3"/>
    <n v="1820.41"/>
    <x v="3"/>
    <s v="404E"/>
    <s v="2400 Inventory Issue"/>
    <s v="2022/08"/>
  </r>
  <r>
    <x v="1"/>
    <n v="2588.5"/>
    <x v="3"/>
    <s v="493E"/>
    <s v="2400 Inventory Issue"/>
    <s v="2022/08"/>
  </r>
  <r>
    <x v="3"/>
    <n v="-4424.3900000000003"/>
    <x v="3"/>
    <s v="497E"/>
    <s v="2460 Inv Returned"/>
    <s v="2022/08"/>
  </r>
  <r>
    <x v="1"/>
    <n v="17632.12"/>
    <x v="3"/>
    <s v="501E"/>
    <s v="2400 Inventory Issue"/>
    <s v="2022/08"/>
  </r>
  <r>
    <x v="3"/>
    <n v="1257.1500000000001"/>
    <x v="3"/>
    <s v="506E"/>
    <s v="2400 Inventory Issue"/>
    <s v="2022/08"/>
  </r>
  <r>
    <x v="3"/>
    <n v="279.83999999999997"/>
    <x v="3"/>
    <s v="534E"/>
    <s v="2400 Inventory Issue"/>
    <s v="2022/08"/>
  </r>
  <r>
    <x v="3"/>
    <n v="519.16"/>
    <x v="3"/>
    <s v="556E"/>
    <s v="2400 Inventory Issue"/>
    <s v="2022/08"/>
  </r>
  <r>
    <x v="3"/>
    <n v="3382.19"/>
    <x v="3"/>
    <s v="724E"/>
    <s v="2400 Inventory Issue"/>
    <s v="2022/08"/>
  </r>
  <r>
    <x v="3"/>
    <n v="492.31"/>
    <x v="3"/>
    <s v="807E"/>
    <s v="2400 Inventory Issue"/>
    <s v="2022/08"/>
  </r>
  <r>
    <x v="3"/>
    <n v="354.12"/>
    <x v="3"/>
    <s v="832D"/>
    <s v="2400 Inventory Issue"/>
    <s v="2022/08"/>
  </r>
  <r>
    <x v="3"/>
    <n v="1106.6099999999999"/>
    <x v="3"/>
    <s v="975E"/>
    <s v="2400 Inventory Issue"/>
    <s v="2022/08"/>
  </r>
  <r>
    <x v="0"/>
    <n v="245.72"/>
    <x v="0"/>
    <s v="4631"/>
    <s v="2400 Inventory Issue"/>
    <s v="2022/09"/>
  </r>
  <r>
    <x v="0"/>
    <n v="56.86"/>
    <x v="5"/>
    <s v="2004"/>
    <s v="2400 Inventory Issue"/>
    <s v="2022/09"/>
  </r>
  <r>
    <x v="0"/>
    <n v="1992.72"/>
    <x v="0"/>
    <s v="2233"/>
    <s v="2400 Inventory Issue"/>
    <s v="2022/09"/>
  </r>
  <r>
    <x v="0"/>
    <n v="-582.20000000000005"/>
    <x v="0"/>
    <s v="2236"/>
    <s v="2460 Inv Returned"/>
    <s v="2022/09"/>
  </r>
  <r>
    <x v="3"/>
    <n v="999.1"/>
    <x v="0"/>
    <s v="988B"/>
    <s v="2400 Inventory Issue"/>
    <s v="2022/09"/>
  </r>
  <r>
    <x v="0"/>
    <n v="207.97"/>
    <x v="0"/>
    <s v="459C"/>
    <s v="2400 Inventory Issue"/>
    <s v="2022/09"/>
  </r>
  <r>
    <x v="3"/>
    <n v="1888.37"/>
    <x v="3"/>
    <s v="994C"/>
    <s v="2400 Inventory Issue"/>
    <s v="2022/09"/>
  </r>
  <r>
    <x v="3"/>
    <n v="-6963.48"/>
    <x v="3"/>
    <s v="497D"/>
    <s v="2460 Inv Returned"/>
    <s v="2022/09"/>
  </r>
  <r>
    <x v="3"/>
    <n v="-2775.96"/>
    <x v="3"/>
    <s v="634D"/>
    <s v="2460 Inv Returned"/>
    <s v="2022/09"/>
  </r>
  <r>
    <x v="1"/>
    <n v="-1004.68"/>
    <x v="3"/>
    <s v="936D"/>
    <s v="2460 Inv Returned"/>
    <s v="2022/09"/>
  </r>
  <r>
    <x v="3"/>
    <n v="1304.76"/>
    <x v="3"/>
    <s v="182V"/>
    <s v="2400 Inventory Issue"/>
    <s v="2022/09"/>
  </r>
  <r>
    <x v="3"/>
    <n v="108.4"/>
    <x v="3"/>
    <s v="339E"/>
    <s v="2400 Inventory Issue"/>
    <s v="2022/09"/>
  </r>
  <r>
    <x v="1"/>
    <n v="-197.84"/>
    <x v="3"/>
    <s v="494E"/>
    <s v="2460 Inv Returned"/>
    <s v="2022/09"/>
  </r>
  <r>
    <x v="3"/>
    <n v="550.20000000000005"/>
    <x v="3"/>
    <s v="558E"/>
    <s v="2400 Inventory Issue"/>
    <s v="2022/09"/>
  </r>
  <r>
    <x v="3"/>
    <n v="287.95999999999998"/>
    <x v="3"/>
    <s v="579E"/>
    <s v="2400 Inventory Issue"/>
    <s v="2022/09"/>
  </r>
  <r>
    <x v="4"/>
    <n v="4916.0600000000004"/>
    <x v="3"/>
    <s v="622E"/>
    <s v="2400 Inventory Issue"/>
    <s v="2022/09"/>
  </r>
  <r>
    <x v="3"/>
    <n v="2288.16"/>
    <x v="3"/>
    <s v="646E"/>
    <s v="2400 Inventory Issue"/>
    <s v="2022/09"/>
  </r>
  <r>
    <x v="3"/>
    <n v="4462.05"/>
    <x v="3"/>
    <s v="653E"/>
    <s v="2400 Inventory Issue"/>
    <s v="2022/09"/>
  </r>
  <r>
    <x v="1"/>
    <n v="-1109.3"/>
    <x v="3"/>
    <s v="693E"/>
    <s v="2460 Inv Returned"/>
    <s v="2022/09"/>
  </r>
  <r>
    <x v="3"/>
    <n v="2966.23"/>
    <x v="3"/>
    <s v="807E"/>
    <s v="2400 Inventory Issue"/>
    <s v="2022/09"/>
  </r>
  <r>
    <x v="3"/>
    <n v="2044.5"/>
    <x v="3"/>
    <s v="861E"/>
    <s v="2400 Inventory Issue"/>
    <s v="2022/09"/>
  </r>
  <r>
    <x v="3"/>
    <n v="-365.71"/>
    <x v="3"/>
    <s v="956E"/>
    <s v="2460 Inv Returned"/>
    <s v="2022/09"/>
  </r>
  <r>
    <x v="0"/>
    <n v="202.99"/>
    <x v="9"/>
    <s v="5025"/>
    <s v="2400 Inventory Issue"/>
    <s v="2022/09"/>
  </r>
  <r>
    <x v="0"/>
    <n v="-163.80000000000001"/>
    <x v="2"/>
    <s v="4774"/>
    <s v="2460 Inv Returned"/>
    <s v="2022/09"/>
  </r>
  <r>
    <x v="0"/>
    <n v="1733.35"/>
    <x v="0"/>
    <s v="6403"/>
    <s v="2400 Inventory Issue"/>
    <s v="2022/09"/>
  </r>
  <r>
    <x v="0"/>
    <n v="1.76"/>
    <x v="0"/>
    <s v="6575"/>
    <s v="2400 Inventory Issue"/>
    <s v="2022/09"/>
  </r>
  <r>
    <x v="0"/>
    <n v="41.48"/>
    <x v="11"/>
    <s v="2015"/>
    <s v="2400 Inventory Issue"/>
    <s v="2022/09"/>
  </r>
  <r>
    <x v="0"/>
    <n v="-3060.17"/>
    <x v="0"/>
    <s v="9583"/>
    <s v="2460 Inv Returned"/>
    <s v="2022/09"/>
  </r>
  <r>
    <x v="0"/>
    <n v="9150.2900000000009"/>
    <x v="0"/>
    <s v="9585"/>
    <s v="2400 Inventory Issue"/>
    <s v="2022/09"/>
  </r>
  <r>
    <x v="0"/>
    <n v="10"/>
    <x v="0"/>
    <s v="2023"/>
    <s v="2400 Inventory Issue"/>
    <s v="2022/09"/>
  </r>
  <r>
    <x v="0"/>
    <n v="18216"/>
    <x v="0"/>
    <s v="9588"/>
    <s v="2400 Inventory Issue"/>
    <s v="2022/09"/>
  </r>
  <r>
    <x v="1"/>
    <n v="7961.38"/>
    <x v="3"/>
    <s v="847B"/>
    <s v="2400 Inventory Issue"/>
    <s v="2022/09"/>
  </r>
  <r>
    <x v="3"/>
    <n v="43.46"/>
    <x v="7"/>
    <s v="575D"/>
    <s v="2400 Inventory Issue"/>
    <s v="2022/09"/>
  </r>
  <r>
    <x v="3"/>
    <n v="343.92"/>
    <x v="3"/>
    <s v="187O"/>
    <s v="2400 Inventory Issue"/>
    <s v="2022/09"/>
  </r>
  <r>
    <x v="1"/>
    <n v="1422.56"/>
    <x v="3"/>
    <s v="325E"/>
    <s v="2400 Inventory Issue"/>
    <s v="2022/09"/>
  </r>
  <r>
    <x v="3"/>
    <n v="618.95000000000005"/>
    <x v="3"/>
    <s v="471E"/>
    <s v="2400 Inventory Issue"/>
    <s v="2022/09"/>
  </r>
  <r>
    <x v="3"/>
    <n v="707.5"/>
    <x v="3"/>
    <s v="478E"/>
    <s v="2400 Inventory Issue"/>
    <s v="2022/09"/>
  </r>
  <r>
    <x v="3"/>
    <n v="18228.099999999999"/>
    <x v="3"/>
    <s v="487E"/>
    <s v="2400 Inventory Issue"/>
    <s v="2022/09"/>
  </r>
  <r>
    <x v="3"/>
    <n v="-4343.07"/>
    <x v="3"/>
    <s v="503E"/>
    <s v="2460 Inv Returned"/>
    <s v="2022/09"/>
  </r>
  <r>
    <x v="3"/>
    <n v="-6838.84"/>
    <x v="3"/>
    <s v="505E"/>
    <s v="2460 Inv Returned"/>
    <s v="2022/09"/>
  </r>
  <r>
    <x v="3"/>
    <n v="21608.99"/>
    <x v="3"/>
    <s v="528E"/>
    <s v="2400 Inventory Issue"/>
    <s v="2022/09"/>
  </r>
  <r>
    <x v="3"/>
    <n v="609.35"/>
    <x v="3"/>
    <s v="751E"/>
    <s v="2400 Inventory Issue"/>
    <s v="2022/09"/>
  </r>
  <r>
    <x v="3"/>
    <n v="2358.15"/>
    <x v="3"/>
    <s v="805E"/>
    <s v="2400 Inventory Issue"/>
    <s v="2022/09"/>
  </r>
  <r>
    <x v="3"/>
    <n v="376.87"/>
    <x v="3"/>
    <s v="833E"/>
    <s v="2400 Inventory Issue"/>
    <s v="2022/09"/>
  </r>
  <r>
    <x v="0"/>
    <n v="1602.83"/>
    <x v="4"/>
    <s v="4822"/>
    <s v="2400 Inventory Issue"/>
    <s v="2022/09"/>
  </r>
  <r>
    <x v="0"/>
    <n v="1657.44"/>
    <x v="0"/>
    <s v="6404"/>
    <s v="2400 Inventory Issue"/>
    <s v="2022/09"/>
  </r>
  <r>
    <x v="0"/>
    <n v="-174.43"/>
    <x v="0"/>
    <s v="9585"/>
    <s v="2460 Inv Returned"/>
    <s v="2022/09"/>
  </r>
  <r>
    <x v="0"/>
    <n v="-515.03"/>
    <x v="0"/>
    <s v="2235"/>
    <s v="2460 Inv Returned"/>
    <s v="2022/09"/>
  </r>
  <r>
    <x v="3"/>
    <n v="4651.3500000000004"/>
    <x v="3"/>
    <s v="718D"/>
    <s v="2400 Inventory Issue"/>
    <s v="2022/09"/>
  </r>
  <r>
    <x v="3"/>
    <n v="960.27"/>
    <x v="3"/>
    <s v="182H"/>
    <s v="2400 Inventory Issue"/>
    <s v="2022/09"/>
  </r>
  <r>
    <x v="3"/>
    <n v="3291.79"/>
    <x v="3"/>
    <s v="186V"/>
    <s v="2400 Inventory Issue"/>
    <s v="2022/09"/>
  </r>
  <r>
    <x v="1"/>
    <n v="2277.9899999999998"/>
    <x v="3"/>
    <s v="148E"/>
    <s v="2400 Inventory Issue"/>
    <s v="2022/09"/>
  </r>
  <r>
    <x v="3"/>
    <n v="155.91"/>
    <x v="3"/>
    <s v="324E"/>
    <s v="2400 Inventory Issue"/>
    <s v="2022/09"/>
  </r>
  <r>
    <x v="3"/>
    <n v="275.39999999999998"/>
    <x v="3"/>
    <s v="384E"/>
    <s v="2400 Inventory Issue"/>
    <s v="2022/09"/>
  </r>
  <r>
    <x v="3"/>
    <n v="23297.87"/>
    <x v="3"/>
    <s v="407E"/>
    <s v="2400 Inventory Issue"/>
    <s v="2022/09"/>
  </r>
  <r>
    <x v="3"/>
    <n v="14.66"/>
    <x v="3"/>
    <s v="459E"/>
    <s v="2400 Inventory Issue"/>
    <s v="2022/09"/>
  </r>
  <r>
    <x v="3"/>
    <n v="845.48"/>
    <x v="3"/>
    <s v="485E"/>
    <s v="2400 Inventory Issue"/>
    <s v="2022/09"/>
  </r>
  <r>
    <x v="3"/>
    <n v="4604.8500000000004"/>
    <x v="3"/>
    <s v="504E"/>
    <s v="2400 Inventory Issue"/>
    <s v="2022/09"/>
  </r>
  <r>
    <x v="3"/>
    <n v="107538.93"/>
    <x v="3"/>
    <s v="507E"/>
    <s v="2400 Inventory Issue"/>
    <s v="2022/09"/>
  </r>
  <r>
    <x v="3"/>
    <n v="-21966.59"/>
    <x v="3"/>
    <s v="507E"/>
    <s v="2460 Inv Returned"/>
    <s v="2022/09"/>
  </r>
  <r>
    <x v="3"/>
    <n v="-48758.66"/>
    <x v="3"/>
    <s v="508E"/>
    <s v="2460 Inv Returned"/>
    <s v="2022/09"/>
  </r>
  <r>
    <x v="1"/>
    <n v="1255.43"/>
    <x v="3"/>
    <s v="543E"/>
    <s v="2400 Inventory Issue"/>
    <s v="2022/09"/>
  </r>
  <r>
    <x v="3"/>
    <n v="1115.3"/>
    <x v="3"/>
    <s v="560E"/>
    <s v="2400 Inventory Issue"/>
    <s v="2022/09"/>
  </r>
  <r>
    <x v="3"/>
    <n v="827.97"/>
    <x v="3"/>
    <s v="702E"/>
    <s v="2400 Inventory Issue"/>
    <s v="2022/09"/>
  </r>
  <r>
    <x v="1"/>
    <n v="346.67"/>
    <x v="3"/>
    <s v="833D"/>
    <s v="2400 Inventory Issue"/>
    <s v="2022/09"/>
  </r>
  <r>
    <x v="3"/>
    <n v="10585.07"/>
    <x v="3"/>
    <s v="946E"/>
    <s v="2400 Inventory Issue"/>
    <s v="2022/09"/>
  </r>
  <r>
    <x v="0"/>
    <n v="341.5"/>
    <x v="1"/>
    <s v="5404"/>
    <s v="2400 Inventory Issue"/>
    <s v="2022/09"/>
  </r>
  <r>
    <x v="0"/>
    <n v="-86.2"/>
    <x v="0"/>
    <s v="5392"/>
    <s v="2460 Inv Returned"/>
    <s v="2022/09"/>
  </r>
  <r>
    <x v="0"/>
    <n v="-41931.870000000003"/>
    <x v="1"/>
    <s v="5063"/>
    <s v="2460 Inv Returned"/>
    <s v="2022/09"/>
  </r>
  <r>
    <x v="0"/>
    <n v="4683.08"/>
    <x v="2"/>
    <s v="2228"/>
    <s v="2400 Inventory Issue"/>
    <s v="2022/09"/>
  </r>
  <r>
    <x v="0"/>
    <n v="-65.23"/>
    <x v="0"/>
    <s v="2233"/>
    <s v="2460 Inv Returned"/>
    <s v="2022/09"/>
  </r>
  <r>
    <x v="3"/>
    <n v="-15187.31"/>
    <x v="3"/>
    <s v="122D"/>
    <s v="2460 Inv Returned"/>
    <s v="2022/09"/>
  </r>
  <r>
    <x v="3"/>
    <n v="13757.64"/>
    <x v="7"/>
    <s v="231D"/>
    <s v="2400 Inventory Issue"/>
    <s v="2022/09"/>
  </r>
  <r>
    <x v="3"/>
    <n v="32.619999999999997"/>
    <x v="0"/>
    <s v="419D"/>
    <s v="2400 Inventory Issue"/>
    <s v="2022/09"/>
  </r>
  <r>
    <x v="3"/>
    <n v="43.46"/>
    <x v="7"/>
    <s v="574D"/>
    <s v="2400 Inventory Issue"/>
    <s v="2022/09"/>
  </r>
  <r>
    <x v="3"/>
    <n v="119926.32"/>
    <x v="3"/>
    <s v="634D"/>
    <s v="2400 Inventory Issue"/>
    <s v="2022/09"/>
  </r>
  <r>
    <x v="3"/>
    <n v="1243.67"/>
    <x v="3"/>
    <s v="996E"/>
    <s v="2400 Inventory Issue"/>
    <s v="2022/09"/>
  </r>
  <r>
    <x v="3"/>
    <n v="-875.94"/>
    <x v="3"/>
    <s v="158J"/>
    <s v="2460 Inv Returned"/>
    <s v="2022/09"/>
  </r>
  <r>
    <x v="3"/>
    <n v="505.97"/>
    <x v="3"/>
    <s v="355E"/>
    <s v="2400 Inventory Issue"/>
    <s v="2022/09"/>
  </r>
  <r>
    <x v="3"/>
    <n v="286.92"/>
    <x v="3"/>
    <s v="484E"/>
    <s v="2400 Inventory Issue"/>
    <s v="2022/09"/>
  </r>
  <r>
    <x v="3"/>
    <n v="1053.67"/>
    <x v="3"/>
    <s v="539E"/>
    <s v="2400 Inventory Issue"/>
    <s v="2022/09"/>
  </r>
  <r>
    <x v="3"/>
    <n v="-7906.88"/>
    <x v="3"/>
    <s v="653E"/>
    <s v="2460 Inv Returned"/>
    <s v="2022/09"/>
  </r>
  <r>
    <x v="3"/>
    <n v="366.49"/>
    <x v="3"/>
    <s v="741E"/>
    <s v="2400 Inventory Issue"/>
    <s v="2022/09"/>
  </r>
  <r>
    <x v="0"/>
    <n v="908.71"/>
    <x v="0"/>
    <s v="5392"/>
    <s v="2400 Inventory Issue"/>
    <s v="2022/09"/>
  </r>
  <r>
    <x v="0"/>
    <n v="23.46"/>
    <x v="12"/>
    <s v="4667"/>
    <s v="2400 Inventory Issue"/>
    <s v="2022/09"/>
  </r>
  <r>
    <x v="0"/>
    <n v="18933.12"/>
    <x v="2"/>
    <s v="4774"/>
    <s v="2400 Inventory Issue"/>
    <s v="2022/09"/>
  </r>
  <r>
    <x v="0"/>
    <n v="21.74"/>
    <x v="0"/>
    <s v="5400"/>
    <s v="2400 Inventory Issue"/>
    <s v="2022/09"/>
  </r>
  <r>
    <x v="0"/>
    <n v="171.88"/>
    <x v="2"/>
    <s v="6001"/>
    <s v="2400 Inventory Issue"/>
    <s v="2022/09"/>
  </r>
  <r>
    <x v="0"/>
    <n v="427.83"/>
    <x v="1"/>
    <s v="6420"/>
    <s v="2400 Inventory Issue"/>
    <s v="2022/09"/>
  </r>
  <r>
    <x v="0"/>
    <n v="-2.42"/>
    <x v="6"/>
    <s v="2013"/>
    <s v="2460 Inv Returned"/>
    <s v="2022/09"/>
  </r>
  <r>
    <x v="0"/>
    <n v="1443.53"/>
    <x v="0"/>
    <s v="2234"/>
    <s v="2400 Inventory Issue"/>
    <s v="2022/09"/>
  </r>
  <r>
    <x v="0"/>
    <n v="-2062.25"/>
    <x v="0"/>
    <s v="9588"/>
    <s v="2460 Inv Returned"/>
    <s v="2022/09"/>
  </r>
  <r>
    <x v="1"/>
    <n v="146.81"/>
    <x v="14"/>
    <s v="419C"/>
    <s v="2400 Inventory Issue"/>
    <s v="2022/09"/>
  </r>
  <r>
    <x v="3"/>
    <n v="-78.989999999999995"/>
    <x v="3"/>
    <s v="994C"/>
    <s v="2460 Inv Returned"/>
    <s v="2022/09"/>
  </r>
  <r>
    <x v="3"/>
    <n v="952.59"/>
    <x v="7"/>
    <s v="234D"/>
    <s v="2400 Inventory Issue"/>
    <s v="2022/09"/>
  </r>
  <r>
    <x v="3"/>
    <n v="1974.61"/>
    <x v="3"/>
    <s v="926D"/>
    <s v="2400 Inventory Issue"/>
    <s v="2022/09"/>
  </r>
  <r>
    <x v="3"/>
    <n v="3727.75"/>
    <x v="3"/>
    <s v="158J"/>
    <s v="2400 Inventory Issue"/>
    <s v="2022/09"/>
  </r>
  <r>
    <x v="3"/>
    <n v="933.57"/>
    <x v="3"/>
    <s v="161O"/>
    <s v="2400 Inventory Issue"/>
    <s v="2022/09"/>
  </r>
  <r>
    <x v="3"/>
    <n v="1566.02"/>
    <x v="3"/>
    <s v="161V"/>
    <s v="2400 Inventory Issue"/>
    <s v="2022/09"/>
  </r>
  <r>
    <x v="3"/>
    <n v="279.76"/>
    <x v="7"/>
    <s v="201E"/>
    <s v="2400 Inventory Issue"/>
    <s v="2022/09"/>
  </r>
  <r>
    <x v="3"/>
    <n v="3897.81"/>
    <x v="3"/>
    <s v="481E"/>
    <s v="2400 Inventory Issue"/>
    <s v="2022/09"/>
  </r>
  <r>
    <x v="3"/>
    <n v="75.760000000000005"/>
    <x v="3"/>
    <s v="483E"/>
    <s v="2400 Inventory Issue"/>
    <s v="2022/09"/>
  </r>
  <r>
    <x v="1"/>
    <n v="-4305.97"/>
    <x v="3"/>
    <s v="500E"/>
    <s v="2460 Inv Returned"/>
    <s v="2022/09"/>
  </r>
  <r>
    <x v="1"/>
    <n v="-254.65"/>
    <x v="3"/>
    <s v="501E"/>
    <s v="2460 Inv Returned"/>
    <s v="2022/09"/>
  </r>
  <r>
    <x v="3"/>
    <n v="3451.86"/>
    <x v="3"/>
    <s v="506E"/>
    <s v="2400 Inventory Issue"/>
    <s v="2022/09"/>
  </r>
  <r>
    <x v="3"/>
    <n v="36320.080000000002"/>
    <x v="3"/>
    <s v="508E"/>
    <s v="2400 Inventory Issue"/>
    <s v="2022/09"/>
  </r>
  <r>
    <x v="1"/>
    <n v="18355.28"/>
    <x v="3"/>
    <s v="537E"/>
    <s v="2400 Inventory Issue"/>
    <s v="2022/09"/>
  </r>
  <r>
    <x v="3"/>
    <n v="-313.45999999999998"/>
    <x v="3"/>
    <s v="646E"/>
    <s v="2460 Inv Returned"/>
    <s v="2022/09"/>
  </r>
  <r>
    <x v="3"/>
    <n v="907.89"/>
    <x v="3"/>
    <s v="713E"/>
    <s v="2400 Inventory Issue"/>
    <s v="2022/09"/>
  </r>
  <r>
    <x v="3"/>
    <n v="4595.24"/>
    <x v="3"/>
    <s v="740E"/>
    <s v="2400 Inventory Issue"/>
    <s v="2022/09"/>
  </r>
  <r>
    <x v="3"/>
    <n v="867.61"/>
    <x v="3"/>
    <s v="894E"/>
    <s v="2400 Inventory Issue"/>
    <s v="2022/09"/>
  </r>
  <r>
    <x v="3"/>
    <n v="2479.59"/>
    <x v="3"/>
    <s v="945E"/>
    <s v="2400 Inventory Issue"/>
    <s v="2022/09"/>
  </r>
  <r>
    <x v="3"/>
    <n v="3113.63"/>
    <x v="3"/>
    <s v="956E"/>
    <s v="2400 Inventory Issue"/>
    <s v="2022/09"/>
  </r>
  <r>
    <x v="0"/>
    <n v="143.97"/>
    <x v="5"/>
    <s v="6113"/>
    <s v="2400 Inventory Issue"/>
    <s v="2022/09"/>
  </r>
  <r>
    <x v="0"/>
    <n v="793.81"/>
    <x v="0"/>
    <s v="2000"/>
    <s v="2400 Inventory Issue"/>
    <s v="2022/09"/>
  </r>
  <r>
    <x v="1"/>
    <n v="-436.53"/>
    <x v="3"/>
    <s v="571C"/>
    <s v="2460 Inv Returned"/>
    <s v="2022/09"/>
  </r>
  <r>
    <x v="3"/>
    <n v="-502.34"/>
    <x v="7"/>
    <s v="496D"/>
    <s v="2460 Inv Returned"/>
    <s v="2022/09"/>
  </r>
  <r>
    <x v="3"/>
    <n v="39.61"/>
    <x v="7"/>
    <s v="537D"/>
    <s v="2400 Inventory Issue"/>
    <s v="2022/09"/>
  </r>
  <r>
    <x v="0"/>
    <n v="140.25"/>
    <x v="1"/>
    <s v="668C"/>
    <s v="2400 Inventory Issue"/>
    <s v="2022/09"/>
  </r>
  <r>
    <x v="3"/>
    <n v="9784.93"/>
    <x v="3"/>
    <s v="631D"/>
    <s v="2400 Inventory Issue"/>
    <s v="2022/09"/>
  </r>
  <r>
    <x v="3"/>
    <n v="-1164.73"/>
    <x v="3"/>
    <s v="480E"/>
    <s v="2460 Inv Returned"/>
    <s v="2022/09"/>
  </r>
  <r>
    <x v="1"/>
    <n v="203.04"/>
    <x v="3"/>
    <s v="494E"/>
    <s v="2400 Inventory Issue"/>
    <s v="2022/09"/>
  </r>
  <r>
    <x v="3"/>
    <n v="-7408.5"/>
    <x v="3"/>
    <s v="497E"/>
    <s v="2460 Inv Returned"/>
    <s v="2022/09"/>
  </r>
  <r>
    <x v="3"/>
    <n v="600.9"/>
    <x v="3"/>
    <s v="542E"/>
    <s v="2400 Inventory Issue"/>
    <s v="2022/09"/>
  </r>
  <r>
    <x v="3"/>
    <n v="1858.86"/>
    <x v="3"/>
    <s v="575E"/>
    <s v="2400 Inventory Issue"/>
    <s v="2022/09"/>
  </r>
  <r>
    <x v="3"/>
    <n v="15249"/>
    <x v="3"/>
    <s v="756E"/>
    <s v="2400 Inventory Issue"/>
    <s v="2022/09"/>
  </r>
  <r>
    <x v="3"/>
    <n v="5746.24"/>
    <x v="7"/>
    <s v="750D"/>
    <s v="2400 Inventory Issue"/>
    <s v="2022/09"/>
  </r>
  <r>
    <x v="3"/>
    <n v="8997.74"/>
    <x v="7"/>
    <s v="757D"/>
    <s v="2400 Inventory Issue"/>
    <s v="2022/09"/>
  </r>
  <r>
    <x v="1"/>
    <n v="517.16999999999996"/>
    <x v="7"/>
    <s v="873E"/>
    <s v="2400 Inventory Issue"/>
    <s v="2022/09"/>
  </r>
  <r>
    <x v="0"/>
    <n v="-11.73"/>
    <x v="9"/>
    <s v="5025"/>
    <s v="2460 Inv Returned"/>
    <s v="2022/09"/>
  </r>
  <r>
    <x v="0"/>
    <n v="1020.77"/>
    <x v="1"/>
    <s v="5063"/>
    <s v="2400 Inventory Issue"/>
    <s v="2022/09"/>
  </r>
  <r>
    <x v="0"/>
    <n v="62.58"/>
    <x v="1"/>
    <s v="5406"/>
    <s v="2400 Inventory Issue"/>
    <s v="2022/09"/>
  </r>
  <r>
    <x v="0"/>
    <n v="3213.11"/>
    <x v="0"/>
    <s v="4660"/>
    <s v="2400 Inventory Issue"/>
    <s v="2022/09"/>
  </r>
  <r>
    <x v="0"/>
    <n v="8182.78"/>
    <x v="5"/>
    <s v="4636"/>
    <s v="2400 Inventory Issue"/>
    <s v="2022/09"/>
  </r>
  <r>
    <x v="0"/>
    <n v="375.56"/>
    <x v="0"/>
    <s v="2182"/>
    <s v="2400 Inventory Issue"/>
    <s v="2022/09"/>
  </r>
  <r>
    <x v="0"/>
    <n v="169.45"/>
    <x v="6"/>
    <s v="2013"/>
    <s v="2400 Inventory Issue"/>
    <s v="2022/09"/>
  </r>
  <r>
    <x v="0"/>
    <n v="3841.62"/>
    <x v="0"/>
    <s v="9530"/>
    <s v="2400 Inventory Issue"/>
    <s v="2022/09"/>
  </r>
  <r>
    <x v="0"/>
    <n v="5313.82"/>
    <x v="0"/>
    <s v="9584"/>
    <s v="2400 Inventory Issue"/>
    <s v="2022/09"/>
  </r>
  <r>
    <x v="0"/>
    <n v="1867.98"/>
    <x v="0"/>
    <s v="2235"/>
    <s v="2400 Inventory Issue"/>
    <s v="2022/09"/>
  </r>
  <r>
    <x v="0"/>
    <n v="3462.69"/>
    <x v="0"/>
    <s v="2236"/>
    <s v="2400 Inventory Issue"/>
    <s v="2022/09"/>
  </r>
  <r>
    <x v="3"/>
    <n v="51"/>
    <x v="3"/>
    <s v="988A"/>
    <s v="2400 Inventory Issue"/>
    <s v="2022/09"/>
  </r>
  <r>
    <x v="3"/>
    <n v="3435.72"/>
    <x v="7"/>
    <s v="196D"/>
    <s v="2400 Inventory Issue"/>
    <s v="2022/09"/>
  </r>
  <r>
    <x v="3"/>
    <n v="872.57"/>
    <x v="3"/>
    <s v="122D"/>
    <s v="2400 Inventory Issue"/>
    <s v="2022/09"/>
  </r>
  <r>
    <x v="3"/>
    <n v="-658.31"/>
    <x v="3"/>
    <s v="719D"/>
    <s v="2460 Inv Returned"/>
    <s v="2022/09"/>
  </r>
  <r>
    <x v="0"/>
    <n v="1012.77"/>
    <x v="0"/>
    <s v="426E"/>
    <s v="2400 Inventory Issue"/>
    <s v="2022/09"/>
  </r>
  <r>
    <x v="1"/>
    <n v="8923.2800000000007"/>
    <x v="3"/>
    <s v="450E"/>
    <s v="2400 Inventory Issue"/>
    <s v="2022/09"/>
  </r>
  <r>
    <x v="3"/>
    <n v="4236.96"/>
    <x v="3"/>
    <s v="479E"/>
    <s v="2400 Inventory Issue"/>
    <s v="2022/09"/>
  </r>
  <r>
    <x v="3"/>
    <n v="16041.93"/>
    <x v="3"/>
    <s v="486E"/>
    <s v="2400 Inventory Issue"/>
    <s v="2022/09"/>
  </r>
  <r>
    <x v="1"/>
    <n v="1478.7"/>
    <x v="3"/>
    <s v="493E"/>
    <s v="2400 Inventory Issue"/>
    <s v="2022/09"/>
  </r>
  <r>
    <x v="3"/>
    <n v="1489.34"/>
    <x v="3"/>
    <s v="497E"/>
    <s v="2400 Inventory Issue"/>
    <s v="2022/09"/>
  </r>
  <r>
    <x v="3"/>
    <n v="16898.509999999998"/>
    <x v="3"/>
    <s v="505E"/>
    <s v="2400 Inventory Issue"/>
    <s v="2022/09"/>
  </r>
  <r>
    <x v="3"/>
    <n v="-1715.06"/>
    <x v="3"/>
    <s v="528E"/>
    <s v="2460 Inv Returned"/>
    <s v="2022/09"/>
  </r>
  <r>
    <x v="3"/>
    <n v="872.57"/>
    <x v="3"/>
    <s v="548E"/>
    <s v="2400 Inventory Issue"/>
    <s v="2022/09"/>
  </r>
  <r>
    <x v="3"/>
    <n v="4450.22"/>
    <x v="3"/>
    <s v="696E"/>
    <s v="2400 Inventory Issue"/>
    <s v="2022/09"/>
  </r>
  <r>
    <x v="1"/>
    <n v="33412.22"/>
    <x v="3"/>
    <s v="712E"/>
    <s v="2400 Inventory Issue"/>
    <s v="2022/09"/>
  </r>
  <r>
    <x v="3"/>
    <n v="-9255.08"/>
    <x v="7"/>
    <s v="750D"/>
    <s v="2460 Inv Returned"/>
    <s v="2022/09"/>
  </r>
  <r>
    <x v="0"/>
    <n v="597.08000000000004"/>
    <x v="8"/>
    <s v="5024"/>
    <s v="2400 Inventory Issue"/>
    <s v="2022/09"/>
  </r>
  <r>
    <x v="0"/>
    <n v="478.47"/>
    <x v="0"/>
    <s v="5406"/>
    <s v="2400 Inventory Issue"/>
    <s v="2022/09"/>
  </r>
  <r>
    <x v="0"/>
    <n v="473.96"/>
    <x v="5"/>
    <s v="7900"/>
    <s v="2400 Inventory Issue"/>
    <s v="2022/09"/>
  </r>
  <r>
    <x v="0"/>
    <n v="-229.74"/>
    <x v="0"/>
    <s v="2000"/>
    <s v="2460 Inv Returned"/>
    <s v="2022/09"/>
  </r>
  <r>
    <x v="0"/>
    <n v="26201.01"/>
    <x v="0"/>
    <s v="9583"/>
    <s v="2400 Inventory Issue"/>
    <s v="2022/09"/>
  </r>
  <r>
    <x v="1"/>
    <n v="-34903.14"/>
    <x v="3"/>
    <s v="847B"/>
    <s v="2460 Inv Returned"/>
    <s v="2022/09"/>
  </r>
  <r>
    <x v="3"/>
    <n v="28837.919999999998"/>
    <x v="3"/>
    <s v="719D"/>
    <s v="2400 Inventory Issue"/>
    <s v="2022/09"/>
  </r>
  <r>
    <x v="3"/>
    <n v="6726.89"/>
    <x v="7"/>
    <s v="496D"/>
    <s v="2400 Inventory Issue"/>
    <s v="2022/09"/>
  </r>
  <r>
    <x v="3"/>
    <n v="43.46"/>
    <x v="7"/>
    <s v="576D"/>
    <s v="2400 Inventory Issue"/>
    <s v="2022/09"/>
  </r>
  <r>
    <x v="3"/>
    <n v="1639.33"/>
    <x v="3"/>
    <s v="160R"/>
    <s v="2400 Inventory Issue"/>
    <s v="2022/09"/>
  </r>
  <r>
    <x v="3"/>
    <n v="-1392"/>
    <x v="3"/>
    <s v="144E"/>
    <s v="2460 Inv Returned"/>
    <s v="2022/09"/>
  </r>
  <r>
    <x v="1"/>
    <n v="-31.32"/>
    <x v="3"/>
    <s v="493E"/>
    <s v="2460 Inv Returned"/>
    <s v="2022/09"/>
  </r>
  <r>
    <x v="1"/>
    <n v="144161.48000000001"/>
    <x v="3"/>
    <s v="498E"/>
    <s v="2400 Inventory Issue"/>
    <s v="2022/09"/>
  </r>
  <r>
    <x v="1"/>
    <n v="508.95"/>
    <x v="3"/>
    <s v="500E"/>
    <s v="2400 Inventory Issue"/>
    <s v="2022/09"/>
  </r>
  <r>
    <x v="1"/>
    <n v="46682.18"/>
    <x v="3"/>
    <s v="501E"/>
    <s v="2400 Inventory Issue"/>
    <s v="2022/09"/>
  </r>
  <r>
    <x v="3"/>
    <n v="10089.61"/>
    <x v="3"/>
    <s v="503E"/>
    <s v="2400 Inventory Issue"/>
    <s v="2022/09"/>
  </r>
  <r>
    <x v="1"/>
    <n v="189.63"/>
    <x v="3"/>
    <s v="535E"/>
    <s v="2400 Inventory Issue"/>
    <s v="2022/09"/>
  </r>
  <r>
    <x v="4"/>
    <n v="-346.67"/>
    <x v="3"/>
    <s v="622E"/>
    <s v="2460 Inv Returned"/>
    <s v="2022/09"/>
  </r>
  <r>
    <x v="4"/>
    <n v="1403.57"/>
    <x v="3"/>
    <s v="623E"/>
    <s v="2400 Inventory Issue"/>
    <s v="2022/09"/>
  </r>
  <r>
    <x v="1"/>
    <n v="6908.25"/>
    <x v="3"/>
    <s v="693E"/>
    <s v="2400 Inventory Issue"/>
    <s v="2022/09"/>
  </r>
  <r>
    <x v="3"/>
    <n v="531.91"/>
    <x v="3"/>
    <s v="709E"/>
    <s v="2400 Inventory Issue"/>
    <s v="2022/09"/>
  </r>
  <r>
    <x v="3"/>
    <n v="-4830.9799999999996"/>
    <x v="3"/>
    <s v="733E"/>
    <s v="2460 Inv Returned"/>
    <s v="2022/09"/>
  </r>
  <r>
    <x v="1"/>
    <n v="-517.16999999999996"/>
    <x v="3"/>
    <s v="735E"/>
    <s v="2460 Inv Returned"/>
    <s v="2022/09"/>
  </r>
  <r>
    <x v="3"/>
    <n v="220.42"/>
    <x v="3"/>
    <s v="767E"/>
    <s v="2400 Inventory Issue"/>
    <s v="2022/09"/>
  </r>
  <r>
    <x v="3"/>
    <n v="1390.69"/>
    <x v="3"/>
    <s v="768E"/>
    <s v="2400 Inventory Issue"/>
    <s v="2022/09"/>
  </r>
  <r>
    <x v="3"/>
    <n v="16694.79"/>
    <x v="3"/>
    <s v="856E"/>
    <s v="2400 Inventory Issue"/>
    <s v="2022/09"/>
  </r>
  <r>
    <x v="3"/>
    <n v="1945.73"/>
    <x v="3"/>
    <s v="893E"/>
    <s v="2400 Inventory Issue"/>
    <s v="2022/09"/>
  </r>
  <r>
    <x v="3"/>
    <n v="582.77"/>
    <x v="3"/>
    <s v="798E"/>
    <s v="2400 Inventory Issue"/>
    <s v="2022/09"/>
  </r>
  <r>
    <x v="3"/>
    <n v="1222.73"/>
    <x v="3"/>
    <s v="976E"/>
    <s v="2400 Inventory Issue"/>
    <s v="2022/09"/>
  </r>
  <r>
    <x v="0"/>
    <n v="777.63"/>
    <x v="8"/>
    <s v="5024"/>
    <s v="2400 Inventory Issue"/>
    <s v="2022/10"/>
  </r>
  <r>
    <x v="0"/>
    <n v="820.15"/>
    <x v="15"/>
    <s v="4683"/>
    <s v="2400 Inventory Issue"/>
    <s v="2022/10"/>
  </r>
  <r>
    <x v="0"/>
    <n v="-264.81"/>
    <x v="1"/>
    <s v="5063"/>
    <s v="2460 Inv Returned"/>
    <s v="2022/10"/>
  </r>
  <r>
    <x v="0"/>
    <n v="25089.79"/>
    <x v="0"/>
    <s v="9583"/>
    <s v="2400 Inventory Issue"/>
    <s v="2022/10"/>
  </r>
  <r>
    <x v="3"/>
    <n v="12719.21"/>
    <x v="3"/>
    <s v="291D"/>
    <s v="2400 Inventory Issue"/>
    <s v="2022/10"/>
  </r>
  <r>
    <x v="3"/>
    <n v="79802.23"/>
    <x v="7"/>
    <s v="343D"/>
    <s v="2400 Inventory Issue"/>
    <s v="2022/10"/>
  </r>
  <r>
    <x v="3"/>
    <n v="509.65"/>
    <x v="7"/>
    <s v="451D"/>
    <s v="2400 Inventory Issue"/>
    <s v="2022/10"/>
  </r>
  <r>
    <x v="3"/>
    <n v="1253.0899999999999"/>
    <x v="7"/>
    <s v="488D"/>
    <s v="2400 Inventory Issue"/>
    <s v="2022/10"/>
  </r>
  <r>
    <x v="3"/>
    <n v="-837.61"/>
    <x v="7"/>
    <s v="496D"/>
    <s v="2460 Inv Returned"/>
    <s v="2022/10"/>
  </r>
  <r>
    <x v="3"/>
    <n v="509.65"/>
    <x v="7"/>
    <s v="514D"/>
    <s v="2400 Inventory Issue"/>
    <s v="2022/10"/>
  </r>
  <r>
    <x v="1"/>
    <n v="259.55"/>
    <x v="3"/>
    <s v="266E"/>
    <s v="2400 Inventory Issue"/>
    <s v="2022/10"/>
  </r>
  <r>
    <x v="3"/>
    <n v="788.84"/>
    <x v="3"/>
    <s v="476E"/>
    <s v="2400 Inventory Issue"/>
    <s v="2022/10"/>
  </r>
  <r>
    <x v="3"/>
    <n v="20707.830000000002"/>
    <x v="3"/>
    <s v="504E"/>
    <s v="2400 Inventory Issue"/>
    <s v="2022/10"/>
  </r>
  <r>
    <x v="3"/>
    <n v="337.47"/>
    <x v="3"/>
    <s v="548E"/>
    <s v="2400 Inventory Issue"/>
    <s v="2022/10"/>
  </r>
  <r>
    <x v="3"/>
    <n v="-7617.99"/>
    <x v="3"/>
    <s v="756E"/>
    <s v="2460 Inv Returned"/>
    <s v="2022/10"/>
  </r>
  <r>
    <x v="3"/>
    <n v="356.57"/>
    <x v="3"/>
    <s v="767E"/>
    <s v="2400 Inventory Issue"/>
    <s v="2022/10"/>
  </r>
  <r>
    <x v="3"/>
    <n v="-3180.61"/>
    <x v="7"/>
    <s v="750D"/>
    <s v="2460 Inv Returned"/>
    <s v="2022/10"/>
  </r>
  <r>
    <x v="3"/>
    <n v="4500"/>
    <x v="7"/>
    <s v="888E"/>
    <s v="2400 Inventory Issue"/>
    <s v="2022/10"/>
  </r>
  <r>
    <x v="3"/>
    <n v="4500"/>
    <x v="7"/>
    <s v="907E"/>
    <s v="2400 Inventory Issue"/>
    <s v="2022/10"/>
  </r>
  <r>
    <x v="3"/>
    <n v="181.67"/>
    <x v="3"/>
    <s v="976E"/>
    <s v="2400 Inventory Issue"/>
    <s v="2022/10"/>
  </r>
  <r>
    <x v="0"/>
    <n v="1607.69"/>
    <x v="4"/>
    <s v="4822"/>
    <s v="2400 Inventory Issue"/>
    <s v="2022/10"/>
  </r>
  <r>
    <x v="0"/>
    <n v="-78.400000000000006"/>
    <x v="0"/>
    <s v="5406"/>
    <s v="2460 Inv Returned"/>
    <s v="2022/10"/>
  </r>
  <r>
    <x v="0"/>
    <n v="-192.24"/>
    <x v="5"/>
    <s v="2138"/>
    <s v="2460 Inv Returned"/>
    <s v="2022/10"/>
  </r>
  <r>
    <x v="0"/>
    <n v="47.12"/>
    <x v="0"/>
    <s v="2182"/>
    <s v="2400 Inventory Issue"/>
    <s v="2022/10"/>
  </r>
  <r>
    <x v="0"/>
    <n v="207.75"/>
    <x v="16"/>
    <s v="9042"/>
    <s v="2400 Inventory Issue"/>
    <s v="2022/10"/>
  </r>
  <r>
    <x v="0"/>
    <n v="-24.52"/>
    <x v="5"/>
    <s v="2004"/>
    <s v="2460 Inv Returned"/>
    <s v="2022/10"/>
  </r>
  <r>
    <x v="0"/>
    <n v="3.24"/>
    <x v="5"/>
    <s v="2004"/>
    <s v="2400 Inventory Issue"/>
    <s v="2022/10"/>
  </r>
  <r>
    <x v="0"/>
    <n v="-18.91"/>
    <x v="0"/>
    <s v="9583"/>
    <s v="2460 Inv Returned"/>
    <s v="2022/10"/>
  </r>
  <r>
    <x v="0"/>
    <n v="-330.53"/>
    <x v="0"/>
    <s v="2236"/>
    <s v="2460 Inv Returned"/>
    <s v="2022/10"/>
  </r>
  <r>
    <x v="3"/>
    <n v="3191.57"/>
    <x v="3"/>
    <s v="994C"/>
    <s v="2400 Inventory Issue"/>
    <s v="2022/10"/>
  </r>
  <r>
    <x v="3"/>
    <n v="509.65"/>
    <x v="7"/>
    <s v="706D"/>
    <s v="2400 Inventory Issue"/>
    <s v="2022/10"/>
  </r>
  <r>
    <x v="3"/>
    <n v="509.65"/>
    <x v="7"/>
    <s v="499D"/>
    <s v="2400 Inventory Issue"/>
    <s v="2022/10"/>
  </r>
  <r>
    <x v="3"/>
    <n v="7703"/>
    <x v="7"/>
    <s v="537D"/>
    <s v="2400 Inventory Issue"/>
    <s v="2022/10"/>
  </r>
  <r>
    <x v="3"/>
    <n v="509.65"/>
    <x v="7"/>
    <s v="557D"/>
    <s v="2400 Inventory Issue"/>
    <s v="2022/10"/>
  </r>
  <r>
    <x v="3"/>
    <n v="509.65"/>
    <x v="3"/>
    <s v="593D"/>
    <s v="2400 Inventory Issue"/>
    <s v="2022/10"/>
  </r>
  <r>
    <x v="3"/>
    <n v="123.24"/>
    <x v="3"/>
    <s v="160Q"/>
    <s v="2400 Inventory Issue"/>
    <s v="2022/10"/>
  </r>
  <r>
    <x v="3"/>
    <n v="1249.76"/>
    <x v="3"/>
    <s v="183T"/>
    <s v="2400 Inventory Issue"/>
    <s v="2022/10"/>
  </r>
  <r>
    <x v="3"/>
    <n v="1176.18"/>
    <x v="3"/>
    <s v="185R"/>
    <s v="2400 Inventory Issue"/>
    <s v="2022/10"/>
  </r>
  <r>
    <x v="3"/>
    <n v="12131.68"/>
    <x v="3"/>
    <s v="187L"/>
    <s v="2400 Inventory Issue"/>
    <s v="2022/10"/>
  </r>
  <r>
    <x v="1"/>
    <n v="14998.52"/>
    <x v="3"/>
    <s v="289E"/>
    <s v="2400 Inventory Issue"/>
    <s v="2022/10"/>
  </r>
  <r>
    <x v="3"/>
    <n v="105.92"/>
    <x v="3"/>
    <s v="384E"/>
    <s v="2400 Inventory Issue"/>
    <s v="2022/10"/>
  </r>
  <r>
    <x v="1"/>
    <n v="289.64"/>
    <x v="3"/>
    <s v="450E"/>
    <s v="2400 Inventory Issue"/>
    <s v="2022/10"/>
  </r>
  <r>
    <x v="3"/>
    <n v="786.71"/>
    <x v="3"/>
    <s v="471E"/>
    <s v="2400 Inventory Issue"/>
    <s v="2022/10"/>
  </r>
  <r>
    <x v="3"/>
    <n v="13877.77"/>
    <x v="3"/>
    <s v="479E"/>
    <s v="2400 Inventory Issue"/>
    <s v="2022/10"/>
  </r>
  <r>
    <x v="1"/>
    <n v="-12168.96"/>
    <x v="3"/>
    <s v="501E"/>
    <s v="2460 Inv Returned"/>
    <s v="2022/10"/>
  </r>
  <r>
    <x v="3"/>
    <n v="-21116"/>
    <x v="3"/>
    <s v="508E"/>
    <s v="2460 Inv Returned"/>
    <s v="2022/10"/>
  </r>
  <r>
    <x v="3"/>
    <n v="-3181.46"/>
    <x v="3"/>
    <s v="540E"/>
    <s v="2460 Inv Returned"/>
    <s v="2022/10"/>
  </r>
  <r>
    <x v="4"/>
    <n v="1344.72"/>
    <x v="3"/>
    <s v="623E"/>
    <s v="2400 Inventory Issue"/>
    <s v="2022/10"/>
  </r>
  <r>
    <x v="3"/>
    <n v="403.28"/>
    <x v="3"/>
    <s v="625E"/>
    <s v="2400 Inventory Issue"/>
    <s v="2022/10"/>
  </r>
  <r>
    <x v="1"/>
    <n v="920.63"/>
    <x v="7"/>
    <s v="873E"/>
    <s v="2400 Inventory Issue"/>
    <s v="2022/10"/>
  </r>
  <r>
    <x v="0"/>
    <n v="59.25"/>
    <x v="0"/>
    <s v="5392"/>
    <s v="2400 Inventory Issue"/>
    <s v="2022/10"/>
  </r>
  <r>
    <x v="0"/>
    <n v="460.28"/>
    <x v="1"/>
    <s v="6448"/>
    <s v="2400 Inventory Issue"/>
    <s v="2022/10"/>
  </r>
  <r>
    <x v="0"/>
    <n v="-77.53"/>
    <x v="1"/>
    <s v="6448"/>
    <s v="2460 Inv Returned"/>
    <s v="2022/10"/>
  </r>
  <r>
    <x v="0"/>
    <n v="-10958.43"/>
    <x v="0"/>
    <s v="9584"/>
    <s v="2460 Inv Returned"/>
    <s v="2022/10"/>
  </r>
  <r>
    <x v="0"/>
    <n v="1062.49"/>
    <x v="0"/>
    <s v="2235"/>
    <s v="2400 Inventory Issue"/>
    <s v="2022/10"/>
  </r>
  <r>
    <x v="0"/>
    <n v="2826.7"/>
    <x v="0"/>
    <s v="2236"/>
    <s v="2400 Inventory Issue"/>
    <s v="2022/10"/>
  </r>
  <r>
    <x v="3"/>
    <n v="1431.08"/>
    <x v="7"/>
    <s v="226D"/>
    <s v="2400 Inventory Issue"/>
    <s v="2022/10"/>
  </r>
  <r>
    <x v="3"/>
    <n v="4539.07"/>
    <x v="3"/>
    <s v="718D"/>
    <s v="2400 Inventory Issue"/>
    <s v="2022/10"/>
  </r>
  <r>
    <x v="3"/>
    <n v="509.65"/>
    <x v="7"/>
    <s v="498D"/>
    <s v="2400 Inventory Issue"/>
    <s v="2022/10"/>
  </r>
  <r>
    <x v="3"/>
    <n v="122.73"/>
    <x v="7"/>
    <s v="534D"/>
    <s v="2400 Inventory Issue"/>
    <s v="2022/10"/>
  </r>
  <r>
    <x v="3"/>
    <n v="1718.52"/>
    <x v="3"/>
    <s v="624D"/>
    <s v="2400 Inventory Issue"/>
    <s v="2022/10"/>
  </r>
  <r>
    <x v="3"/>
    <n v="1082.58"/>
    <x v="3"/>
    <s v="182V"/>
    <s v="2400 Inventory Issue"/>
    <s v="2022/10"/>
  </r>
  <r>
    <x v="3"/>
    <n v="457.07"/>
    <x v="3"/>
    <s v="188L"/>
    <s v="2400 Inventory Issue"/>
    <s v="2022/10"/>
  </r>
  <r>
    <x v="3"/>
    <n v="214.49"/>
    <x v="3"/>
    <s v="188I"/>
    <s v="2400 Inventory Issue"/>
    <s v="2022/10"/>
  </r>
  <r>
    <x v="1"/>
    <n v="609.25"/>
    <x v="3"/>
    <s v="325E"/>
    <s v="2400 Inventory Issue"/>
    <s v="2022/10"/>
  </r>
  <r>
    <x v="3"/>
    <n v="631.53"/>
    <x v="3"/>
    <s v="407E"/>
    <s v="2400 Inventory Issue"/>
    <s v="2022/10"/>
  </r>
  <r>
    <x v="3"/>
    <n v="1420.75"/>
    <x v="3"/>
    <s v="484E"/>
    <s v="2400 Inventory Issue"/>
    <s v="2022/10"/>
  </r>
  <r>
    <x v="1"/>
    <n v="65889.95"/>
    <x v="3"/>
    <s v="498E"/>
    <s v="2400 Inventory Issue"/>
    <s v="2022/10"/>
  </r>
  <r>
    <x v="3"/>
    <n v="-1199.43"/>
    <x v="3"/>
    <s v="505E"/>
    <s v="2460 Inv Returned"/>
    <s v="2022/10"/>
  </r>
  <r>
    <x v="3"/>
    <n v="1661.25"/>
    <x v="3"/>
    <s v="506E"/>
    <s v="2400 Inventory Issue"/>
    <s v="2022/10"/>
  </r>
  <r>
    <x v="1"/>
    <n v="-5026.47"/>
    <x v="3"/>
    <s v="537E"/>
    <s v="2460 Inv Returned"/>
    <s v="2022/10"/>
  </r>
  <r>
    <x v="3"/>
    <n v="6392.45"/>
    <x v="3"/>
    <s v="751E"/>
    <s v="2400 Inventory Issue"/>
    <s v="2022/10"/>
  </r>
  <r>
    <x v="3"/>
    <n v="-592.84"/>
    <x v="3"/>
    <s v="833E"/>
    <s v="2460 Inv Returned"/>
    <s v="2022/10"/>
  </r>
  <r>
    <x v="3"/>
    <n v="850.47"/>
    <x v="7"/>
    <s v="750D"/>
    <s v="2400 Inventory Issue"/>
    <s v="2022/10"/>
  </r>
  <r>
    <x v="3"/>
    <n v="16517.91"/>
    <x v="7"/>
    <s v="757D"/>
    <s v="2400 Inventory Issue"/>
    <s v="2022/10"/>
  </r>
  <r>
    <x v="0"/>
    <n v="1369.15"/>
    <x v="0"/>
    <s v="4666"/>
    <s v="2400 Inventory Issue"/>
    <s v="2022/10"/>
  </r>
  <r>
    <x v="0"/>
    <n v="68.959999999999994"/>
    <x v="9"/>
    <s v="5025"/>
    <s v="2400 Inventory Issue"/>
    <s v="2022/10"/>
  </r>
  <r>
    <x v="0"/>
    <n v="1461.95"/>
    <x v="0"/>
    <s v="6404"/>
    <s v="2400 Inventory Issue"/>
    <s v="2022/10"/>
  </r>
  <r>
    <x v="0"/>
    <n v="-76.5"/>
    <x v="0"/>
    <s v="2234"/>
    <s v="2460 Inv Returned"/>
    <s v="2022/10"/>
  </r>
  <r>
    <x v="1"/>
    <n v="-19230.8"/>
    <x v="3"/>
    <s v="847B"/>
    <s v="2460 Inv Returned"/>
    <s v="2022/10"/>
  </r>
  <r>
    <x v="3"/>
    <n v="509.65"/>
    <x v="7"/>
    <s v="558D"/>
    <s v="2400 Inventory Issue"/>
    <s v="2022/10"/>
  </r>
  <r>
    <x v="3"/>
    <n v="-1718.52"/>
    <x v="3"/>
    <s v="624D"/>
    <s v="2460 Inv Returned"/>
    <s v="2022/10"/>
  </r>
  <r>
    <x v="1"/>
    <n v="7684.48"/>
    <x v="3"/>
    <s v="185V"/>
    <s v="2400 Inventory Issue"/>
    <s v="2022/10"/>
  </r>
  <r>
    <x v="1"/>
    <n v="2891.44"/>
    <x v="3"/>
    <s v="185W"/>
    <s v="2400 Inventory Issue"/>
    <s v="2022/10"/>
  </r>
  <r>
    <x v="3"/>
    <n v="5137.93"/>
    <x v="3"/>
    <s v="187F"/>
    <s v="2400 Inventory Issue"/>
    <s v="2022/10"/>
  </r>
  <r>
    <x v="3"/>
    <n v="1437.18"/>
    <x v="3"/>
    <s v="483E"/>
    <s v="2400 Inventory Issue"/>
    <s v="2022/10"/>
  </r>
  <r>
    <x v="1"/>
    <n v="1977.24"/>
    <x v="3"/>
    <s v="494E"/>
    <s v="2400 Inventory Issue"/>
    <s v="2022/10"/>
  </r>
  <r>
    <x v="1"/>
    <n v="63684.01"/>
    <x v="3"/>
    <s v="495E"/>
    <s v="2400 Inventory Issue"/>
    <s v="2022/10"/>
  </r>
  <r>
    <x v="3"/>
    <n v="-8977.35"/>
    <x v="3"/>
    <s v="507E"/>
    <s v="2460 Inv Returned"/>
    <s v="2022/10"/>
  </r>
  <r>
    <x v="1"/>
    <n v="661.54"/>
    <x v="3"/>
    <s v="537E"/>
    <s v="2400 Inventory Issue"/>
    <s v="2022/10"/>
  </r>
  <r>
    <x v="3"/>
    <n v="9678.49"/>
    <x v="3"/>
    <s v="740E"/>
    <s v="2400 Inventory Issue"/>
    <s v="2022/10"/>
  </r>
  <r>
    <x v="3"/>
    <n v="-2036.93"/>
    <x v="3"/>
    <s v="751E"/>
    <s v="2460 Inv Returned"/>
    <s v="2022/10"/>
  </r>
  <r>
    <x v="3"/>
    <n v="1735.11"/>
    <x v="3"/>
    <s v="964E"/>
    <s v="2400 Inventory Issue"/>
    <s v="2022/10"/>
  </r>
  <r>
    <x v="0"/>
    <n v="-236.91"/>
    <x v="2"/>
    <s v="4774"/>
    <s v="2460 Inv Returned"/>
    <s v="2022/10"/>
  </r>
  <r>
    <x v="0"/>
    <n v="31.27"/>
    <x v="0"/>
    <s v="5406"/>
    <s v="2400 Inventory Issue"/>
    <s v="2022/10"/>
  </r>
  <r>
    <x v="0"/>
    <n v="52.1"/>
    <x v="0"/>
    <s v="4651"/>
    <s v="2400 Inventory Issue"/>
    <s v="2022/10"/>
  </r>
  <r>
    <x v="0"/>
    <n v="1996.81"/>
    <x v="0"/>
    <s v="6403"/>
    <s v="2400 Inventory Issue"/>
    <s v="2022/10"/>
  </r>
  <r>
    <x v="0"/>
    <n v="702.45"/>
    <x v="0"/>
    <s v="2140"/>
    <s v="2400 Inventory Issue"/>
    <s v="2022/10"/>
  </r>
  <r>
    <x v="0"/>
    <n v="651.07000000000005"/>
    <x v="0"/>
    <s v="2000"/>
    <s v="2400 Inventory Issue"/>
    <s v="2022/10"/>
  </r>
  <r>
    <x v="0"/>
    <n v="955.68"/>
    <x v="6"/>
    <s v="2013"/>
    <s v="2400 Inventory Issue"/>
    <s v="2022/10"/>
  </r>
  <r>
    <x v="0"/>
    <n v="-550.78"/>
    <x v="0"/>
    <s v="9530"/>
    <s v="2460 Inv Returned"/>
    <s v="2022/10"/>
  </r>
  <r>
    <x v="0"/>
    <n v="3405.18"/>
    <x v="0"/>
    <s v="459C"/>
    <s v="2400 Inventory Issue"/>
    <s v="2022/10"/>
  </r>
  <r>
    <x v="3"/>
    <n v="593.53"/>
    <x v="3"/>
    <s v="926D"/>
    <s v="2400 Inventory Issue"/>
    <s v="2022/10"/>
  </r>
  <r>
    <x v="3"/>
    <n v="1217.3599999999999"/>
    <x v="3"/>
    <s v="989E"/>
    <s v="2400 Inventory Issue"/>
    <s v="2022/10"/>
  </r>
  <r>
    <x v="3"/>
    <n v="787.85"/>
    <x v="3"/>
    <s v="161Q"/>
    <s v="2400 Inventory Issue"/>
    <s v="2022/10"/>
  </r>
  <r>
    <x v="1"/>
    <n v="-2176.81"/>
    <x v="3"/>
    <s v="185W"/>
    <s v="2460 Inv Returned"/>
    <s v="2022/10"/>
  </r>
  <r>
    <x v="1"/>
    <n v="-2089.89"/>
    <x v="3"/>
    <s v="148E"/>
    <s v="2460 Inv Returned"/>
    <s v="2022/10"/>
  </r>
  <r>
    <x v="3"/>
    <n v="-3431.26"/>
    <x v="3"/>
    <s v="504E"/>
    <s v="2460 Inv Returned"/>
    <s v="2022/10"/>
  </r>
  <r>
    <x v="3"/>
    <n v="61087.34"/>
    <x v="3"/>
    <s v="507E"/>
    <s v="2400 Inventory Issue"/>
    <s v="2022/10"/>
  </r>
  <r>
    <x v="3"/>
    <n v="1016.64"/>
    <x v="3"/>
    <s v="556E"/>
    <s v="2400 Inventory Issue"/>
    <s v="2022/10"/>
  </r>
  <r>
    <x v="4"/>
    <n v="21264.36"/>
    <x v="3"/>
    <s v="622E"/>
    <s v="2400 Inventory Issue"/>
    <s v="2022/10"/>
  </r>
  <r>
    <x v="3"/>
    <n v="797.31"/>
    <x v="3"/>
    <s v="686E"/>
    <s v="2400 Inventory Issue"/>
    <s v="2022/10"/>
  </r>
  <r>
    <x v="3"/>
    <n v="574.07000000000005"/>
    <x v="3"/>
    <s v="797E"/>
    <s v="2400 Inventory Issue"/>
    <s v="2022/10"/>
  </r>
  <r>
    <x v="3"/>
    <n v="-496.32"/>
    <x v="3"/>
    <s v="805E"/>
    <s v="2460 Inv Returned"/>
    <s v="2022/10"/>
  </r>
  <r>
    <x v="3"/>
    <n v="509.65"/>
    <x v="7"/>
    <s v="759D"/>
    <s v="2400 Inventory Issue"/>
    <s v="2022/10"/>
  </r>
  <r>
    <x v="1"/>
    <n v="462.67"/>
    <x v="3"/>
    <s v="833D"/>
    <s v="2400 Inventory Issue"/>
    <s v="2022/10"/>
  </r>
  <r>
    <x v="0"/>
    <n v="13102.04"/>
    <x v="0"/>
    <s v="9584"/>
    <s v="2400 Inventory Issue"/>
    <s v="2022/10"/>
  </r>
  <r>
    <x v="0"/>
    <n v="9831.58"/>
    <x v="0"/>
    <s v="9585"/>
    <s v="2400 Inventory Issue"/>
    <s v="2022/10"/>
  </r>
  <r>
    <x v="0"/>
    <n v="1823.85"/>
    <x v="0"/>
    <s v="2233"/>
    <s v="2400 Inventory Issue"/>
    <s v="2022/10"/>
  </r>
  <r>
    <x v="3"/>
    <n v="200.33"/>
    <x v="7"/>
    <s v="196D"/>
    <s v="2400 Inventory Issue"/>
    <s v="2022/10"/>
  </r>
  <r>
    <x v="3"/>
    <n v="-921.44"/>
    <x v="3"/>
    <s v="719D"/>
    <s v="2460 Inv Returned"/>
    <s v="2022/10"/>
  </r>
  <r>
    <x v="3"/>
    <n v="-2519"/>
    <x v="7"/>
    <s v="450D"/>
    <s v="2460 Inv Returned"/>
    <s v="2022/10"/>
  </r>
  <r>
    <x v="3"/>
    <n v="14778.83"/>
    <x v="7"/>
    <s v="496D"/>
    <s v="2400 Inventory Issue"/>
    <s v="2022/10"/>
  </r>
  <r>
    <x v="3"/>
    <n v="509.65"/>
    <x v="7"/>
    <s v="590D"/>
    <s v="2400 Inventory Issue"/>
    <s v="2022/10"/>
  </r>
  <r>
    <x v="3"/>
    <n v="4106.6099999999997"/>
    <x v="3"/>
    <s v="983E"/>
    <s v="2400 Inventory Issue"/>
    <s v="2022/10"/>
  </r>
  <r>
    <x v="3"/>
    <n v="166.67"/>
    <x v="3"/>
    <s v="992E"/>
    <s v="2400 Inventory Issue"/>
    <s v="2022/10"/>
  </r>
  <r>
    <x v="3"/>
    <n v="1050.67"/>
    <x v="3"/>
    <s v="161G"/>
    <s v="2400 Inventory Issue"/>
    <s v="2022/10"/>
  </r>
  <r>
    <x v="3"/>
    <n v="1283.54"/>
    <x v="3"/>
    <s v="185S"/>
    <s v="2400 Inventory Issue"/>
    <s v="2022/10"/>
  </r>
  <r>
    <x v="3"/>
    <n v="1669.5"/>
    <x v="3"/>
    <s v="185Q"/>
    <s v="2400 Inventory Issue"/>
    <s v="2022/10"/>
  </r>
  <r>
    <x v="3"/>
    <n v="928.24"/>
    <x v="3"/>
    <s v="187O"/>
    <s v="2400 Inventory Issue"/>
    <s v="2022/10"/>
  </r>
  <r>
    <x v="3"/>
    <n v="509.65"/>
    <x v="7"/>
    <s v="227E"/>
    <s v="2400 Inventory Issue"/>
    <s v="2022/10"/>
  </r>
  <r>
    <x v="3"/>
    <n v="509.65"/>
    <x v="7"/>
    <s v="331E"/>
    <s v="2400 Inventory Issue"/>
    <s v="2022/10"/>
  </r>
  <r>
    <x v="3"/>
    <n v="2786.37"/>
    <x v="3"/>
    <s v="480E"/>
    <s v="2400 Inventory Issue"/>
    <s v="2022/10"/>
  </r>
  <r>
    <x v="3"/>
    <n v="6554.71"/>
    <x v="3"/>
    <s v="481E"/>
    <s v="2400 Inventory Issue"/>
    <s v="2022/10"/>
  </r>
  <r>
    <x v="3"/>
    <n v="15552.97"/>
    <x v="3"/>
    <s v="503E"/>
    <s v="2400 Inventory Issue"/>
    <s v="2022/10"/>
  </r>
  <r>
    <x v="3"/>
    <n v="7142.69"/>
    <x v="3"/>
    <s v="540E"/>
    <s v="2400 Inventory Issue"/>
    <s v="2022/10"/>
  </r>
  <r>
    <x v="3"/>
    <n v="307.08"/>
    <x v="3"/>
    <s v="833E"/>
    <s v="2400 Inventory Issue"/>
    <s v="2022/10"/>
  </r>
  <r>
    <x v="0"/>
    <n v="123.41"/>
    <x v="1"/>
    <s v="5406"/>
    <s v="2400 Inventory Issue"/>
    <s v="2022/10"/>
  </r>
  <r>
    <x v="0"/>
    <n v="5837.91"/>
    <x v="0"/>
    <s v="4660"/>
    <s v="2400 Inventory Issue"/>
    <s v="2022/10"/>
  </r>
  <r>
    <x v="0"/>
    <n v="1583.39"/>
    <x v="0"/>
    <s v="7366"/>
    <s v="2400 Inventory Issue"/>
    <s v="2022/10"/>
  </r>
  <r>
    <x v="0"/>
    <n v="53.75"/>
    <x v="11"/>
    <s v="2015"/>
    <s v="2400 Inventory Issue"/>
    <s v="2022/10"/>
  </r>
  <r>
    <x v="0"/>
    <n v="20868.02"/>
    <x v="0"/>
    <s v="9588"/>
    <s v="2400 Inventory Issue"/>
    <s v="2022/10"/>
  </r>
  <r>
    <x v="3"/>
    <n v="9212.2900000000009"/>
    <x v="3"/>
    <s v="631A"/>
    <s v="2400 Inventory Issue"/>
    <s v="2022/10"/>
  </r>
  <r>
    <x v="3"/>
    <n v="6046.92"/>
    <x v="3"/>
    <s v="719D"/>
    <s v="2400 Inventory Issue"/>
    <s v="2022/10"/>
  </r>
  <r>
    <x v="3"/>
    <n v="14941.37"/>
    <x v="7"/>
    <s v="234D"/>
    <s v="2400 Inventory Issue"/>
    <s v="2022/10"/>
  </r>
  <r>
    <x v="3"/>
    <n v="9487.66"/>
    <x v="3"/>
    <s v="631D"/>
    <s v="2400 Inventory Issue"/>
    <s v="2022/10"/>
  </r>
  <r>
    <x v="3"/>
    <n v="34212.14"/>
    <x v="3"/>
    <s v="634D"/>
    <s v="2400 Inventory Issue"/>
    <s v="2022/10"/>
  </r>
  <r>
    <x v="3"/>
    <n v="3358.73"/>
    <x v="3"/>
    <s v="185T"/>
    <s v="2400 Inventory Issue"/>
    <s v="2022/10"/>
  </r>
  <r>
    <x v="3"/>
    <n v="4716.93"/>
    <x v="3"/>
    <s v="186Z"/>
    <s v="2400 Inventory Issue"/>
    <s v="2022/10"/>
  </r>
  <r>
    <x v="3"/>
    <n v="-1044.8699999999999"/>
    <x v="3"/>
    <s v="187L"/>
    <s v="2460 Inv Returned"/>
    <s v="2022/10"/>
  </r>
  <r>
    <x v="3"/>
    <n v="509.65"/>
    <x v="7"/>
    <s v="134E"/>
    <s v="2400 Inventory Issue"/>
    <s v="2022/10"/>
  </r>
  <r>
    <x v="1"/>
    <n v="2046.53"/>
    <x v="3"/>
    <s v="148E"/>
    <s v="2400 Inventory Issue"/>
    <s v="2022/10"/>
  </r>
  <r>
    <x v="3"/>
    <n v="40214.42"/>
    <x v="3"/>
    <s v="351E"/>
    <s v="2400 Inventory Issue"/>
    <s v="2022/10"/>
  </r>
  <r>
    <x v="0"/>
    <n v="434.15"/>
    <x v="0"/>
    <s v="426E"/>
    <s v="2400 Inventory Issue"/>
    <s v="2022/10"/>
  </r>
  <r>
    <x v="3"/>
    <n v="680.63"/>
    <x v="3"/>
    <s v="440E"/>
    <s v="2400 Inventory Issue"/>
    <s v="2022/10"/>
  </r>
  <r>
    <x v="3"/>
    <n v="250.04"/>
    <x v="3"/>
    <s v="459E"/>
    <s v="2400 Inventory Issue"/>
    <s v="2022/10"/>
  </r>
  <r>
    <x v="3"/>
    <n v="-268.95"/>
    <x v="3"/>
    <s v="481E"/>
    <s v="2460 Inv Returned"/>
    <s v="2022/10"/>
  </r>
  <r>
    <x v="3"/>
    <n v="878.3"/>
    <x v="3"/>
    <s v="485E"/>
    <s v="2400 Inventory Issue"/>
    <s v="2022/10"/>
  </r>
  <r>
    <x v="3"/>
    <n v="10390.51"/>
    <x v="3"/>
    <s v="487E"/>
    <s v="2400 Inventory Issue"/>
    <s v="2022/10"/>
  </r>
  <r>
    <x v="1"/>
    <n v="-241.62"/>
    <x v="3"/>
    <s v="494E"/>
    <s v="2460 Inv Returned"/>
    <s v="2022/10"/>
  </r>
  <r>
    <x v="1"/>
    <n v="-12220.53"/>
    <x v="3"/>
    <s v="498E"/>
    <s v="2460 Inv Returned"/>
    <s v="2022/10"/>
  </r>
  <r>
    <x v="3"/>
    <n v="13063.51"/>
    <x v="3"/>
    <s v="505E"/>
    <s v="2400 Inventory Issue"/>
    <s v="2022/10"/>
  </r>
  <r>
    <x v="3"/>
    <n v="10010.81"/>
    <x v="3"/>
    <s v="532E"/>
    <s v="2400 Inventory Issue"/>
    <s v="2022/10"/>
  </r>
  <r>
    <x v="3"/>
    <n v="403.28"/>
    <x v="3"/>
    <s v="539E"/>
    <s v="2400 Inventory Issue"/>
    <s v="2022/10"/>
  </r>
  <r>
    <x v="3"/>
    <n v="-331.73"/>
    <x v="3"/>
    <s v="542E"/>
    <s v="2460 Inv Returned"/>
    <s v="2022/10"/>
  </r>
  <r>
    <x v="3"/>
    <n v="1629.73"/>
    <x v="3"/>
    <s v="805E"/>
    <s v="2400 Inventory Issue"/>
    <s v="2022/10"/>
  </r>
  <r>
    <x v="1"/>
    <n v="175368.32000000001"/>
    <x v="3"/>
    <s v="974E"/>
    <s v="2400 Inventory Issue"/>
    <s v="2022/10"/>
  </r>
  <r>
    <x v="0"/>
    <n v="-33.68"/>
    <x v="9"/>
    <s v="5025"/>
    <s v="2460 Inv Returned"/>
    <s v="2022/10"/>
  </r>
  <r>
    <x v="0"/>
    <n v="155.07"/>
    <x v="0"/>
    <s v="4668"/>
    <s v="2400 Inventory Issue"/>
    <s v="2022/10"/>
  </r>
  <r>
    <x v="0"/>
    <n v="36104.449999999997"/>
    <x v="2"/>
    <s v="4774"/>
    <s v="2400 Inventory Issue"/>
    <s v="2022/10"/>
  </r>
  <r>
    <x v="0"/>
    <n v="44825.45"/>
    <x v="1"/>
    <s v="5063"/>
    <s v="2400 Inventory Issue"/>
    <s v="2022/10"/>
  </r>
  <r>
    <x v="0"/>
    <n v="-58.49"/>
    <x v="4"/>
    <s v="4822"/>
    <s v="2460 Inv Returned"/>
    <s v="2022/10"/>
  </r>
  <r>
    <x v="0"/>
    <n v="1854.87"/>
    <x v="0"/>
    <s v="2138"/>
    <s v="2400 Inventory Issue"/>
    <s v="2022/10"/>
  </r>
  <r>
    <x v="0"/>
    <n v="-18.600000000000001"/>
    <x v="0"/>
    <s v="2000"/>
    <s v="2460 Inv Returned"/>
    <s v="2022/10"/>
  </r>
  <r>
    <x v="0"/>
    <n v="8909.9"/>
    <x v="0"/>
    <s v="9530"/>
    <s v="2400 Inventory Issue"/>
    <s v="2022/10"/>
  </r>
  <r>
    <x v="0"/>
    <n v="9412.27"/>
    <x v="2"/>
    <s v="2228"/>
    <s v="2400 Inventory Issue"/>
    <s v="2022/10"/>
  </r>
  <r>
    <x v="0"/>
    <n v="2855.06"/>
    <x v="0"/>
    <s v="2234"/>
    <s v="2400 Inventory Issue"/>
    <s v="2022/10"/>
  </r>
  <r>
    <x v="0"/>
    <n v="-2528.17"/>
    <x v="0"/>
    <s v="9588"/>
    <s v="2460 Inv Returned"/>
    <s v="2022/10"/>
  </r>
  <r>
    <x v="1"/>
    <n v="545.51"/>
    <x v="3"/>
    <s v="847B"/>
    <s v="2400 Inventory Issue"/>
    <s v="2022/10"/>
  </r>
  <r>
    <x v="3"/>
    <n v="9249.9599999999991"/>
    <x v="3"/>
    <s v="332C"/>
    <s v="2400 Inventory Issue"/>
    <s v="2022/10"/>
  </r>
  <r>
    <x v="3"/>
    <n v="2890.04"/>
    <x v="7"/>
    <s v="450D"/>
    <s v="2400 Inventory Issue"/>
    <s v="2022/10"/>
  </r>
  <r>
    <x v="3"/>
    <n v="60153.71"/>
    <x v="7"/>
    <s v="523D"/>
    <s v="2400 Inventory Issue"/>
    <s v="2022/10"/>
  </r>
  <r>
    <x v="3"/>
    <n v="-592.85"/>
    <x v="3"/>
    <s v="631D"/>
    <s v="2460 Inv Returned"/>
    <s v="2022/10"/>
  </r>
  <r>
    <x v="3"/>
    <n v="-1735.11"/>
    <x v="3"/>
    <s v="982E"/>
    <s v="2460 Inv Returned"/>
    <s v="2022/10"/>
  </r>
  <r>
    <x v="3"/>
    <n v="9879.48"/>
    <x v="3"/>
    <s v="186M"/>
    <s v="2400 Inventory Issue"/>
    <s v="2022/10"/>
  </r>
  <r>
    <x v="3"/>
    <n v="1120.53"/>
    <x v="3"/>
    <s v="189Q"/>
    <s v="2400 Inventory Issue"/>
    <s v="2022/10"/>
  </r>
  <r>
    <x v="1"/>
    <n v="319370.99"/>
    <x v="3"/>
    <s v="488E"/>
    <s v="2400 Inventory Issue"/>
    <s v="2022/10"/>
  </r>
  <r>
    <x v="1"/>
    <n v="-419.2"/>
    <x v="3"/>
    <s v="499E"/>
    <s v="2460 Inv Returned"/>
    <s v="2022/10"/>
  </r>
  <r>
    <x v="1"/>
    <n v="3380.95"/>
    <x v="3"/>
    <s v="501E"/>
    <s v="2400 Inventory Issue"/>
    <s v="2022/10"/>
  </r>
  <r>
    <x v="3"/>
    <n v="-1093.6400000000001"/>
    <x v="3"/>
    <s v="503E"/>
    <s v="2460 Inv Returned"/>
    <s v="2022/10"/>
  </r>
  <r>
    <x v="3"/>
    <n v="40144.33"/>
    <x v="3"/>
    <s v="508E"/>
    <s v="2400 Inventory Issue"/>
    <s v="2022/10"/>
  </r>
  <r>
    <x v="3"/>
    <n v="1790.48"/>
    <x v="3"/>
    <s v="542E"/>
    <s v="2400 Inventory Issue"/>
    <s v="2022/10"/>
  </r>
  <r>
    <x v="3"/>
    <n v="3035.9"/>
    <x v="3"/>
    <s v="547E"/>
    <s v="2400 Inventory Issue"/>
    <s v="2022/10"/>
  </r>
  <r>
    <x v="3"/>
    <n v="89.76"/>
    <x v="3"/>
    <s v="567E"/>
    <s v="2400 Inventory Issue"/>
    <s v="2022/10"/>
  </r>
  <r>
    <x v="4"/>
    <n v="-8993.85"/>
    <x v="3"/>
    <s v="622E"/>
    <s v="2460 Inv Returned"/>
    <s v="2022/10"/>
  </r>
  <r>
    <x v="1"/>
    <n v="74.91"/>
    <x v="3"/>
    <s v="673E"/>
    <s v="2400 Inventory Issue"/>
    <s v="2022/10"/>
  </r>
  <r>
    <x v="3"/>
    <n v="1585.9"/>
    <x v="3"/>
    <s v="724E"/>
    <s v="2400 Inventory Issue"/>
    <s v="2022/10"/>
  </r>
  <r>
    <x v="3"/>
    <n v="18809.47"/>
    <x v="3"/>
    <s v="756E"/>
    <s v="2400 Inventory Issue"/>
    <s v="2022/10"/>
  </r>
  <r>
    <x v="3"/>
    <n v="7832.29"/>
    <x v="3"/>
    <s v="768E"/>
    <s v="2400 Inventory Issue"/>
    <s v="2022/10"/>
  </r>
  <r>
    <x v="3"/>
    <n v="547.16"/>
    <x v="3"/>
    <s v="779E"/>
    <s v="2400 Inventory Issue"/>
    <s v="2022/10"/>
  </r>
  <r>
    <x v="3"/>
    <n v="-7348.89"/>
    <x v="7"/>
    <s v="757D"/>
    <s v="2460 Inv Returned"/>
    <s v="2022/10"/>
  </r>
  <r>
    <x v="1"/>
    <n v="28.01"/>
    <x v="3"/>
    <s v="834D"/>
    <s v="2400 Inventory Issue"/>
    <s v="2022/10"/>
  </r>
  <r>
    <x v="0"/>
    <n v="520.99"/>
    <x v="8"/>
    <s v="5024"/>
    <s v="2400 Inventory Issue"/>
    <s v="2022/11"/>
  </r>
  <r>
    <x v="0"/>
    <n v="-206.98"/>
    <x v="4"/>
    <s v="4822"/>
    <s v="2460 Inv Returned"/>
    <s v="2022/11"/>
  </r>
  <r>
    <x v="0"/>
    <n v="159.78"/>
    <x v="0"/>
    <s v="6404"/>
    <s v="2400 Inventory Issue"/>
    <s v="2022/11"/>
  </r>
  <r>
    <x v="0"/>
    <n v="57.82"/>
    <x v="1"/>
    <s v="6448"/>
    <s v="2400 Inventory Issue"/>
    <s v="2022/11"/>
  </r>
  <r>
    <x v="0"/>
    <n v="419.11"/>
    <x v="0"/>
    <s v="2182"/>
    <s v="2400 Inventory Issue"/>
    <s v="2022/11"/>
  </r>
  <r>
    <x v="0"/>
    <n v="-85.8"/>
    <x v="0"/>
    <s v="2236"/>
    <s v="2460 Inv Returned"/>
    <s v="2022/11"/>
  </r>
  <r>
    <x v="0"/>
    <n v="534.98"/>
    <x v="0"/>
    <s v="216D"/>
    <s v="2400 Inventory Issue"/>
    <s v="2022/11"/>
  </r>
  <r>
    <x v="3"/>
    <n v="-995.78"/>
    <x v="3"/>
    <s v="994C"/>
    <s v="2460 Inv Returned"/>
    <s v="2022/11"/>
  </r>
  <r>
    <x v="3"/>
    <n v="89755.22"/>
    <x v="7"/>
    <s v="343D"/>
    <s v="2400 Inventory Issue"/>
    <s v="2022/11"/>
  </r>
  <r>
    <x v="3"/>
    <n v="86968.35"/>
    <x v="7"/>
    <s v="450D"/>
    <s v="2400 Inventory Issue"/>
    <s v="2022/11"/>
  </r>
  <r>
    <x v="3"/>
    <n v="-1900.62"/>
    <x v="7"/>
    <s v="450D"/>
    <s v="2460 Inv Returned"/>
    <s v="2022/11"/>
  </r>
  <r>
    <x v="3"/>
    <n v="19770.189999999999"/>
    <x v="7"/>
    <s v="496D"/>
    <s v="2400 Inventory Issue"/>
    <s v="2022/11"/>
  </r>
  <r>
    <x v="3"/>
    <n v="68945.13"/>
    <x v="7"/>
    <s v="534D"/>
    <s v="2400 Inventory Issue"/>
    <s v="2022/11"/>
  </r>
  <r>
    <x v="3"/>
    <n v="3031.86"/>
    <x v="3"/>
    <s v="631D"/>
    <s v="2400 Inventory Issue"/>
    <s v="2022/11"/>
  </r>
  <r>
    <x v="3"/>
    <n v="3335.42"/>
    <x v="3"/>
    <s v="994E"/>
    <s v="2400 Inventory Issue"/>
    <s v="2022/11"/>
  </r>
  <r>
    <x v="3"/>
    <n v="-1337.27"/>
    <x v="3"/>
    <s v="186M"/>
    <s v="2460 Inv Returned"/>
    <s v="2022/11"/>
  </r>
  <r>
    <x v="3"/>
    <n v="5778.57"/>
    <x v="3"/>
    <s v="336E"/>
    <s v="2400 Inventory Issue"/>
    <s v="2022/11"/>
  </r>
  <r>
    <x v="3"/>
    <n v="-731.78"/>
    <x v="3"/>
    <s v="336E"/>
    <s v="2460 Inv Returned"/>
    <s v="2022/11"/>
  </r>
  <r>
    <x v="3"/>
    <n v="6867.26"/>
    <x v="3"/>
    <s v="480E"/>
    <s v="2400 Inventory Issue"/>
    <s v="2022/11"/>
  </r>
  <r>
    <x v="3"/>
    <n v="-750.16"/>
    <x v="3"/>
    <s v="480E"/>
    <s v="2460 Inv Returned"/>
    <s v="2022/11"/>
  </r>
  <r>
    <x v="3"/>
    <n v="8203.2800000000007"/>
    <x v="3"/>
    <s v="481E"/>
    <s v="2400 Inventory Issue"/>
    <s v="2022/11"/>
  </r>
  <r>
    <x v="3"/>
    <n v="462.84"/>
    <x v="3"/>
    <s v="511E"/>
    <s v="2400 Inventory Issue"/>
    <s v="2022/11"/>
  </r>
  <r>
    <x v="3"/>
    <n v="1434.23"/>
    <x v="3"/>
    <s v="547E"/>
    <s v="2400 Inventory Issue"/>
    <s v="2022/11"/>
  </r>
  <r>
    <x v="0"/>
    <n v="69.08"/>
    <x v="11"/>
    <s v="599E"/>
    <s v="2400 Inventory Issue"/>
    <s v="2022/11"/>
  </r>
  <r>
    <x v="3"/>
    <n v="98.5"/>
    <x v="3"/>
    <s v="745E"/>
    <s v="2400 Inventory Issue"/>
    <s v="2022/11"/>
  </r>
  <r>
    <x v="3"/>
    <n v="1710.72"/>
    <x v="3"/>
    <s v="756E"/>
    <s v="2400 Inventory Issue"/>
    <s v="2022/11"/>
  </r>
  <r>
    <x v="1"/>
    <n v="3420.38"/>
    <x v="3"/>
    <s v="784E"/>
    <s v="2400 Inventory Issue"/>
    <s v="2022/11"/>
  </r>
  <r>
    <x v="3"/>
    <n v="2097.2800000000002"/>
    <x v="3"/>
    <s v="880E"/>
    <s v="2400 Inventory Issue"/>
    <s v="2022/11"/>
  </r>
  <r>
    <x v="3"/>
    <n v="-110.55"/>
    <x v="3"/>
    <s v="966E"/>
    <s v="2460 Inv Returned"/>
    <s v="2022/11"/>
  </r>
  <r>
    <x v="0"/>
    <n v="77.790000000000006"/>
    <x v="1"/>
    <s v="9042"/>
    <s v="2400 Inventory Issue"/>
    <s v="2022/11"/>
  </r>
  <r>
    <x v="0"/>
    <n v="16247.45"/>
    <x v="0"/>
    <s v="9583"/>
    <s v="2400 Inventory Issue"/>
    <s v="2022/11"/>
  </r>
  <r>
    <x v="0"/>
    <n v="141.97999999999999"/>
    <x v="1"/>
    <s v="668C"/>
    <s v="2400 Inventory Issue"/>
    <s v="2022/11"/>
  </r>
  <r>
    <x v="3"/>
    <n v="1288.78"/>
    <x v="3"/>
    <s v="182T"/>
    <s v="2400 Inventory Issue"/>
    <s v="2022/11"/>
  </r>
  <r>
    <x v="3"/>
    <n v="8815.84"/>
    <x v="3"/>
    <s v="183Q"/>
    <s v="2400 Inventory Issue"/>
    <s v="2022/11"/>
  </r>
  <r>
    <x v="3"/>
    <n v="9144.4"/>
    <x v="3"/>
    <s v="187P"/>
    <s v="2400 Inventory Issue"/>
    <s v="2022/11"/>
  </r>
  <r>
    <x v="3"/>
    <n v="5445.31"/>
    <x v="3"/>
    <s v="188I"/>
    <s v="2400 Inventory Issue"/>
    <s v="2022/11"/>
  </r>
  <r>
    <x v="3"/>
    <n v="368.47"/>
    <x v="3"/>
    <s v="351E"/>
    <s v="2400 Inventory Issue"/>
    <s v="2022/11"/>
  </r>
  <r>
    <x v="0"/>
    <n v="549.02"/>
    <x v="0"/>
    <s v="426E"/>
    <s v="2400 Inventory Issue"/>
    <s v="2022/11"/>
  </r>
  <r>
    <x v="3"/>
    <n v="-777.3"/>
    <x v="3"/>
    <s v="481E"/>
    <s v="2460 Inv Returned"/>
    <s v="2022/11"/>
  </r>
  <r>
    <x v="1"/>
    <n v="7419.94"/>
    <x v="3"/>
    <s v="488E"/>
    <s v="2400 Inventory Issue"/>
    <s v="2022/11"/>
  </r>
  <r>
    <x v="1"/>
    <n v="105020.05"/>
    <x v="3"/>
    <s v="495E"/>
    <s v="2400 Inventory Issue"/>
    <s v="2022/11"/>
  </r>
  <r>
    <x v="1"/>
    <n v="4064.7"/>
    <x v="3"/>
    <s v="501E"/>
    <s v="2400 Inventory Issue"/>
    <s v="2022/11"/>
  </r>
  <r>
    <x v="3"/>
    <n v="323.55"/>
    <x v="3"/>
    <s v="540E"/>
    <s v="2400 Inventory Issue"/>
    <s v="2022/11"/>
  </r>
  <r>
    <x v="3"/>
    <n v="6182.59"/>
    <x v="3"/>
    <s v="580E"/>
    <s v="2400 Inventory Issue"/>
    <s v="2022/11"/>
  </r>
  <r>
    <x v="3"/>
    <n v="3197.86"/>
    <x v="3"/>
    <s v="861E"/>
    <s v="2400 Inventory Issue"/>
    <s v="2022/11"/>
  </r>
  <r>
    <x v="1"/>
    <n v="4097.7"/>
    <x v="3"/>
    <s v="875E"/>
    <s v="2400 Inventory Issue"/>
    <s v="2022/11"/>
  </r>
  <r>
    <x v="3"/>
    <n v="6174.42"/>
    <x v="3"/>
    <s v="948E"/>
    <s v="2400 Inventory Issue"/>
    <s v="2022/11"/>
  </r>
  <r>
    <x v="3"/>
    <n v="9314.61"/>
    <x v="3"/>
    <s v="949E"/>
    <s v="2400 Inventory Issue"/>
    <s v="2022/11"/>
  </r>
  <r>
    <x v="3"/>
    <n v="133.36000000000001"/>
    <x v="3"/>
    <s v="979E"/>
    <s v="2400 Inventory Issue"/>
    <s v="2022/11"/>
  </r>
  <r>
    <x v="0"/>
    <n v="793.12"/>
    <x v="0"/>
    <s v="4666"/>
    <s v="2400 Inventory Issue"/>
    <s v="2022/11"/>
  </r>
  <r>
    <x v="0"/>
    <n v="1607.82"/>
    <x v="4"/>
    <s v="4822"/>
    <s v="2400 Inventory Issue"/>
    <s v="2022/11"/>
  </r>
  <r>
    <x v="0"/>
    <n v="59.61"/>
    <x v="1"/>
    <s v="7734"/>
    <s v="2400 Inventory Issue"/>
    <s v="2022/11"/>
  </r>
  <r>
    <x v="0"/>
    <n v="8425.17"/>
    <x v="0"/>
    <s v="9530"/>
    <s v="2400 Inventory Issue"/>
    <s v="2022/11"/>
  </r>
  <r>
    <x v="0"/>
    <n v="938.61"/>
    <x v="0"/>
    <s v="2235"/>
    <s v="2400 Inventory Issue"/>
    <s v="2022/11"/>
  </r>
  <r>
    <x v="1"/>
    <n v="-3500.07"/>
    <x v="7"/>
    <s v="676B"/>
    <s v="2460 Inv Returned"/>
    <s v="2022/11"/>
  </r>
  <r>
    <x v="0"/>
    <n v="39.21"/>
    <x v="0"/>
    <s v="459C"/>
    <s v="2400 Inventory Issue"/>
    <s v="2022/11"/>
  </r>
  <r>
    <x v="3"/>
    <n v="827.79"/>
    <x v="3"/>
    <s v="292D"/>
    <s v="2400 Inventory Issue"/>
    <s v="2022/11"/>
  </r>
  <r>
    <x v="3"/>
    <n v="46173"/>
    <x v="7"/>
    <s v="537D"/>
    <s v="2400 Inventory Issue"/>
    <s v="2022/11"/>
  </r>
  <r>
    <x v="1"/>
    <n v="-2132.0500000000002"/>
    <x v="3"/>
    <s v="908D"/>
    <s v="2460 Inv Returned"/>
    <s v="2022/11"/>
  </r>
  <r>
    <x v="3"/>
    <n v="6101.55"/>
    <x v="3"/>
    <s v="183P"/>
    <s v="2400 Inventory Issue"/>
    <s v="2022/11"/>
  </r>
  <r>
    <x v="1"/>
    <n v="61.62"/>
    <x v="3"/>
    <s v="185V"/>
    <s v="2400 Inventory Issue"/>
    <s v="2022/11"/>
  </r>
  <r>
    <x v="3"/>
    <n v="963.23"/>
    <x v="3"/>
    <s v="185Q"/>
    <s v="2400 Inventory Issue"/>
    <s v="2022/11"/>
  </r>
  <r>
    <x v="3"/>
    <n v="-416.62"/>
    <x v="3"/>
    <s v="190H"/>
    <s v="2460 Inv Returned"/>
    <s v="2022/11"/>
  </r>
  <r>
    <x v="3"/>
    <n v="13500"/>
    <x v="3"/>
    <s v="342E"/>
    <s v="2400 Inventory Issue"/>
    <s v="2022/11"/>
  </r>
  <r>
    <x v="3"/>
    <n v="79.69"/>
    <x v="3"/>
    <s v="407E"/>
    <s v="2400 Inventory Issue"/>
    <s v="2022/11"/>
  </r>
  <r>
    <x v="3"/>
    <n v="152.88999999999999"/>
    <x v="3"/>
    <s v="484E"/>
    <s v="2400 Inventory Issue"/>
    <s v="2022/11"/>
  </r>
  <r>
    <x v="1"/>
    <n v="-563.45000000000005"/>
    <x v="3"/>
    <s v="495E"/>
    <s v="2460 Inv Returned"/>
    <s v="2022/11"/>
  </r>
  <r>
    <x v="3"/>
    <n v="-14436"/>
    <x v="3"/>
    <s v="496E"/>
    <s v="2460 Inv Returned"/>
    <s v="2022/11"/>
  </r>
  <r>
    <x v="3"/>
    <n v="8826.81"/>
    <x v="3"/>
    <s v="504E"/>
    <s v="2400 Inventory Issue"/>
    <s v="2022/11"/>
  </r>
  <r>
    <x v="3"/>
    <n v="66892.149999999994"/>
    <x v="3"/>
    <s v="508E"/>
    <s v="2400 Inventory Issue"/>
    <s v="2022/11"/>
  </r>
  <r>
    <x v="3"/>
    <n v="-2697.2"/>
    <x v="3"/>
    <s v="508E"/>
    <s v="2460 Inv Returned"/>
    <s v="2022/11"/>
  </r>
  <r>
    <x v="3"/>
    <n v="3082.44"/>
    <x v="3"/>
    <s v="533E"/>
    <s v="2400 Inventory Issue"/>
    <s v="2022/11"/>
  </r>
  <r>
    <x v="3"/>
    <n v="3465.27"/>
    <x v="3"/>
    <s v="588E"/>
    <s v="2400 Inventory Issue"/>
    <s v="2022/11"/>
  </r>
  <r>
    <x v="3"/>
    <n v="-4276.32"/>
    <x v="3"/>
    <s v="588E"/>
    <s v="2460 Inv Returned"/>
    <s v="2022/11"/>
  </r>
  <r>
    <x v="0"/>
    <n v="23.8"/>
    <x v="5"/>
    <s v="2004"/>
    <s v="2400 Inventory Issue"/>
    <s v="2022/11"/>
  </r>
  <r>
    <x v="0"/>
    <n v="-177.5"/>
    <x v="0"/>
    <s v="9588"/>
    <s v="2460 Inv Returned"/>
    <s v="2022/11"/>
  </r>
  <r>
    <x v="3"/>
    <n v="-1718.55"/>
    <x v="3"/>
    <s v="719D"/>
    <s v="2460 Inv Returned"/>
    <s v="2022/11"/>
  </r>
  <r>
    <x v="3"/>
    <n v="7597.13"/>
    <x v="7"/>
    <s v="523D"/>
    <s v="2400 Inventory Issue"/>
    <s v="2022/11"/>
  </r>
  <r>
    <x v="1"/>
    <n v="8047.44"/>
    <x v="3"/>
    <s v="908D"/>
    <s v="2400 Inventory Issue"/>
    <s v="2022/11"/>
  </r>
  <r>
    <x v="3"/>
    <n v="895.38"/>
    <x v="3"/>
    <s v="160R"/>
    <s v="2400 Inventory Issue"/>
    <s v="2022/11"/>
  </r>
  <r>
    <x v="3"/>
    <n v="1106.8800000000001"/>
    <x v="3"/>
    <s v="186K"/>
    <s v="2400 Inventory Issue"/>
    <s v="2022/11"/>
  </r>
  <r>
    <x v="3"/>
    <n v="-69.91"/>
    <x v="3"/>
    <s v="479E"/>
    <s v="2460 Inv Returned"/>
    <s v="2022/11"/>
  </r>
  <r>
    <x v="3"/>
    <n v="11827.27"/>
    <x v="3"/>
    <s v="483E"/>
    <s v="2400 Inventory Issue"/>
    <s v="2022/11"/>
  </r>
  <r>
    <x v="3"/>
    <n v="-11192.75"/>
    <x v="3"/>
    <s v="503E"/>
    <s v="2460 Inv Returned"/>
    <s v="2022/11"/>
  </r>
  <r>
    <x v="3"/>
    <n v="2398.6"/>
    <x v="3"/>
    <s v="506E"/>
    <s v="2400 Inventory Issue"/>
    <s v="2022/11"/>
  </r>
  <r>
    <x v="3"/>
    <n v="-1777.89"/>
    <x v="3"/>
    <s v="556E"/>
    <s v="2460 Inv Returned"/>
    <s v="2022/11"/>
  </r>
  <r>
    <x v="3"/>
    <n v="2299.98"/>
    <x v="3"/>
    <s v="556E"/>
    <s v="2400 Inventory Issue"/>
    <s v="2022/11"/>
  </r>
  <r>
    <x v="3"/>
    <n v="-300.75"/>
    <x v="3"/>
    <s v="580E"/>
    <s v="2460 Inv Returned"/>
    <s v="2022/11"/>
  </r>
  <r>
    <x v="3"/>
    <n v="689.08"/>
    <x v="3"/>
    <s v="897E"/>
    <s v="2400 Inventory Issue"/>
    <s v="2022/11"/>
  </r>
  <r>
    <x v="1"/>
    <n v="155755.46"/>
    <x v="3"/>
    <s v="974E"/>
    <s v="2400 Inventory Issue"/>
    <s v="2022/11"/>
  </r>
  <r>
    <x v="3"/>
    <n v="2099.67"/>
    <x v="3"/>
    <s v="976E"/>
    <s v="2400 Inventory Issue"/>
    <s v="2022/11"/>
  </r>
  <r>
    <x v="0"/>
    <n v="275.62"/>
    <x v="0"/>
    <s v="5406"/>
    <s v="2400 Inventory Issue"/>
    <s v="2022/11"/>
  </r>
  <r>
    <x v="0"/>
    <n v="2062.08"/>
    <x v="0"/>
    <s v="4660"/>
    <s v="2400 Inventory Issue"/>
    <s v="2022/11"/>
  </r>
  <r>
    <x v="0"/>
    <n v="1728.57"/>
    <x v="0"/>
    <s v="6403"/>
    <s v="2400 Inventory Issue"/>
    <s v="2022/11"/>
  </r>
  <r>
    <x v="0"/>
    <n v="2778.49"/>
    <x v="0"/>
    <s v="2236"/>
    <s v="2400 Inventory Issue"/>
    <s v="2022/11"/>
  </r>
  <r>
    <x v="0"/>
    <n v="11645.7"/>
    <x v="0"/>
    <s v="9588"/>
    <s v="2400 Inventory Issue"/>
    <s v="2022/11"/>
  </r>
  <r>
    <x v="0"/>
    <n v="-534.98"/>
    <x v="17"/>
    <s v="216D"/>
    <s v="2460 Inv Returned"/>
    <s v="2022/11"/>
  </r>
  <r>
    <x v="3"/>
    <n v="-509.21"/>
    <x v="7"/>
    <s v="523D"/>
    <s v="2460 Inv Returned"/>
    <s v="2022/11"/>
  </r>
  <r>
    <x v="3"/>
    <n v="-1047.5"/>
    <x v="3"/>
    <s v="631D"/>
    <s v="2460 Inv Returned"/>
    <s v="2022/11"/>
  </r>
  <r>
    <x v="3"/>
    <n v="700.15"/>
    <x v="3"/>
    <s v="189H"/>
    <s v="2400 Inventory Issue"/>
    <s v="2022/11"/>
  </r>
  <r>
    <x v="3"/>
    <n v="-524.01"/>
    <x v="3"/>
    <s v="188I"/>
    <s v="2460 Inv Returned"/>
    <s v="2022/11"/>
  </r>
  <r>
    <x v="3"/>
    <n v="170.47"/>
    <x v="3"/>
    <s v="262E"/>
    <s v="2400 Inventory Issue"/>
    <s v="2022/11"/>
  </r>
  <r>
    <x v="1"/>
    <n v="-124.46"/>
    <x v="3"/>
    <s v="289E"/>
    <s v="2460 Inv Returned"/>
    <s v="2022/11"/>
  </r>
  <r>
    <x v="3"/>
    <n v="4008.02"/>
    <x v="3"/>
    <s v="479E"/>
    <s v="2400 Inventory Issue"/>
    <s v="2022/11"/>
  </r>
  <r>
    <x v="1"/>
    <n v="-34900.550000000003"/>
    <x v="3"/>
    <s v="494E"/>
    <s v="2460 Inv Returned"/>
    <s v="2022/11"/>
  </r>
  <r>
    <x v="3"/>
    <n v="-147.69999999999999"/>
    <x v="3"/>
    <s v="505E"/>
    <s v="2460 Inv Returned"/>
    <s v="2022/11"/>
  </r>
  <r>
    <x v="3"/>
    <n v="108381.15"/>
    <x v="3"/>
    <s v="507E"/>
    <s v="2400 Inventory Issue"/>
    <s v="2022/11"/>
  </r>
  <r>
    <x v="4"/>
    <n v="-1403.76"/>
    <x v="3"/>
    <s v="622E"/>
    <s v="2460 Inv Returned"/>
    <s v="2022/11"/>
  </r>
  <r>
    <x v="3"/>
    <n v="-2181.31"/>
    <x v="3"/>
    <s v="662E"/>
    <s v="2460 Inv Returned"/>
    <s v="2022/11"/>
  </r>
  <r>
    <x v="3"/>
    <n v="1477.3"/>
    <x v="3"/>
    <s v="685E"/>
    <s v="2400 Inventory Issue"/>
    <s v="2022/11"/>
  </r>
  <r>
    <x v="1"/>
    <n v="-2674.75"/>
    <x v="3"/>
    <s v="784E"/>
    <s v="2460 Inv Returned"/>
    <s v="2022/11"/>
  </r>
  <r>
    <x v="3"/>
    <n v="4701.7700000000004"/>
    <x v="3"/>
    <s v="863E"/>
    <s v="2400 Inventory Issue"/>
    <s v="2022/11"/>
  </r>
  <r>
    <x v="0"/>
    <n v="34292.6"/>
    <x v="2"/>
    <s v="4774"/>
    <s v="2400 Inventory Issue"/>
    <s v="2022/11"/>
  </r>
  <r>
    <x v="0"/>
    <n v="-992.17"/>
    <x v="2"/>
    <s v="4774"/>
    <s v="2460 Inv Returned"/>
    <s v="2022/11"/>
  </r>
  <r>
    <x v="0"/>
    <n v="1485.28"/>
    <x v="1"/>
    <s v="5063"/>
    <s v="2400 Inventory Issue"/>
    <s v="2022/11"/>
  </r>
  <r>
    <x v="0"/>
    <n v="3262.04"/>
    <x v="0"/>
    <s v="2233"/>
    <s v="2400 Inventory Issue"/>
    <s v="2022/11"/>
  </r>
  <r>
    <x v="1"/>
    <n v="-5344.54"/>
    <x v="3"/>
    <s v="571C"/>
    <s v="2460 Inv Returned"/>
    <s v="2022/11"/>
  </r>
  <r>
    <x v="3"/>
    <n v="3159.7"/>
    <x v="3"/>
    <s v="182P"/>
    <s v="2400 Inventory Issue"/>
    <s v="2022/11"/>
  </r>
  <r>
    <x v="0"/>
    <n v="40.86"/>
    <x v="0"/>
    <s v="649F"/>
    <s v="2400 Inventory Issue"/>
    <s v="2022/11"/>
  </r>
  <r>
    <x v="3"/>
    <n v="-3299.55"/>
    <x v="3"/>
    <s v="183Q"/>
    <s v="2460 Inv Returned"/>
    <s v="2022/11"/>
  </r>
  <r>
    <x v="3"/>
    <n v="7327.52"/>
    <x v="3"/>
    <s v="187L"/>
    <s v="2400 Inventory Issue"/>
    <s v="2022/11"/>
  </r>
  <r>
    <x v="3"/>
    <n v="22553.52"/>
    <x v="3"/>
    <s v="476E"/>
    <s v="2400 Inventory Issue"/>
    <s v="2022/11"/>
  </r>
  <r>
    <x v="3"/>
    <n v="150.38"/>
    <x v="3"/>
    <s v="478E"/>
    <s v="2400 Inventory Issue"/>
    <s v="2022/11"/>
  </r>
  <r>
    <x v="3"/>
    <n v="-55400.62"/>
    <x v="3"/>
    <s v="507E"/>
    <s v="2460 Inv Returned"/>
    <s v="2022/11"/>
  </r>
  <r>
    <x v="3"/>
    <n v="827.13"/>
    <x v="3"/>
    <s v="582E"/>
    <s v="2400 Inventory Issue"/>
    <s v="2022/11"/>
  </r>
  <r>
    <x v="4"/>
    <n v="8906.57"/>
    <x v="3"/>
    <s v="622E"/>
    <s v="2400 Inventory Issue"/>
    <s v="2022/11"/>
  </r>
  <r>
    <x v="3"/>
    <n v="767.63"/>
    <x v="3"/>
    <s v="967E"/>
    <s v="2400 Inventory Issue"/>
    <s v="2022/11"/>
  </r>
  <r>
    <x v="0"/>
    <n v="34.61"/>
    <x v="0"/>
    <s v="4668"/>
    <s v="2400 Inventory Issue"/>
    <s v="2022/11"/>
  </r>
  <r>
    <x v="0"/>
    <n v="39.71"/>
    <x v="12"/>
    <s v="4667"/>
    <s v="2400 Inventory Issue"/>
    <s v="2022/11"/>
  </r>
  <r>
    <x v="0"/>
    <n v="8.35"/>
    <x v="0"/>
    <s v="5400"/>
    <s v="2400 Inventory Issue"/>
    <s v="2022/11"/>
  </r>
  <r>
    <x v="0"/>
    <n v="-24.08"/>
    <x v="1"/>
    <s v="5063"/>
    <s v="2460 Inv Returned"/>
    <s v="2022/11"/>
  </r>
  <r>
    <x v="0"/>
    <n v="842.86"/>
    <x v="0"/>
    <s v="2000"/>
    <s v="2400 Inventory Issue"/>
    <s v="2022/11"/>
  </r>
  <r>
    <x v="0"/>
    <n v="75.09"/>
    <x v="6"/>
    <s v="2013"/>
    <s v="2400 Inventory Issue"/>
    <s v="2022/11"/>
  </r>
  <r>
    <x v="0"/>
    <n v="-81.27"/>
    <x v="0"/>
    <s v="9530"/>
    <s v="2460 Inv Returned"/>
    <s v="2022/11"/>
  </r>
  <r>
    <x v="0"/>
    <n v="-2738.32"/>
    <x v="0"/>
    <s v="9585"/>
    <s v="2460 Inv Returned"/>
    <s v="2022/11"/>
  </r>
  <r>
    <x v="0"/>
    <n v="-79.62"/>
    <x v="2"/>
    <s v="2228"/>
    <s v="2460 Inv Returned"/>
    <s v="2022/11"/>
  </r>
  <r>
    <x v="0"/>
    <n v="5895.4"/>
    <x v="2"/>
    <s v="2228"/>
    <s v="2400 Inventory Issue"/>
    <s v="2022/11"/>
  </r>
  <r>
    <x v="1"/>
    <n v="108.4"/>
    <x v="3"/>
    <s v="419C"/>
    <s v="2400 Inventory Issue"/>
    <s v="2022/11"/>
  </r>
  <r>
    <x v="3"/>
    <n v="6449.6"/>
    <x v="3"/>
    <s v="332C"/>
    <s v="2400 Inventory Issue"/>
    <s v="2022/11"/>
  </r>
  <r>
    <x v="3"/>
    <n v="116.85"/>
    <x v="3"/>
    <s v="994C"/>
    <s v="2400 Inventory Issue"/>
    <s v="2022/11"/>
  </r>
  <r>
    <x v="3"/>
    <n v="44676.21"/>
    <x v="7"/>
    <s v="234D"/>
    <s v="2400 Inventory Issue"/>
    <s v="2022/11"/>
  </r>
  <r>
    <x v="3"/>
    <n v="241.63"/>
    <x v="3"/>
    <s v="983E"/>
    <s v="2400 Inventory Issue"/>
    <s v="2022/11"/>
  </r>
  <r>
    <x v="3"/>
    <n v="1425.32"/>
    <x v="3"/>
    <s v="186Z"/>
    <s v="2400 Inventory Issue"/>
    <s v="2022/11"/>
  </r>
  <r>
    <x v="3"/>
    <n v="75.19"/>
    <x v="3"/>
    <s v="188F"/>
    <s v="2400 Inventory Issue"/>
    <s v="2022/11"/>
  </r>
  <r>
    <x v="1"/>
    <n v="780.58"/>
    <x v="3"/>
    <s v="148E"/>
    <s v="2400 Inventory Issue"/>
    <s v="2022/11"/>
  </r>
  <r>
    <x v="3"/>
    <n v="961.78"/>
    <x v="3"/>
    <s v="471E"/>
    <s v="2400 Inventory Issue"/>
    <s v="2022/11"/>
  </r>
  <r>
    <x v="3"/>
    <n v="30237.78"/>
    <x v="3"/>
    <s v="487E"/>
    <s v="2400 Inventory Issue"/>
    <s v="2022/11"/>
  </r>
  <r>
    <x v="1"/>
    <n v="27602.47"/>
    <x v="3"/>
    <s v="494E"/>
    <s v="2400 Inventory Issue"/>
    <s v="2022/11"/>
  </r>
  <r>
    <x v="3"/>
    <n v="450.17"/>
    <x v="3"/>
    <s v="497E"/>
    <s v="2400 Inventory Issue"/>
    <s v="2022/11"/>
  </r>
  <r>
    <x v="1"/>
    <n v="26219.67"/>
    <x v="3"/>
    <s v="498E"/>
    <s v="2400 Inventory Issue"/>
    <s v="2022/11"/>
  </r>
  <r>
    <x v="1"/>
    <n v="-240182.91"/>
    <x v="3"/>
    <s v="501E"/>
    <s v="2460 Inv Returned"/>
    <s v="2022/11"/>
  </r>
  <r>
    <x v="3"/>
    <n v="10397.049999999999"/>
    <x v="3"/>
    <s v="505E"/>
    <s v="2400 Inventory Issue"/>
    <s v="2022/11"/>
  </r>
  <r>
    <x v="3"/>
    <n v="843.79"/>
    <x v="3"/>
    <s v="532E"/>
    <s v="2400 Inventory Issue"/>
    <s v="2022/11"/>
  </r>
  <r>
    <x v="4"/>
    <n v="1552.79"/>
    <x v="3"/>
    <s v="623E"/>
    <s v="2400 Inventory Issue"/>
    <s v="2022/11"/>
  </r>
  <r>
    <x v="1"/>
    <n v="-12628.86"/>
    <x v="3"/>
    <s v="691E"/>
    <s v="2460 Inv Returned"/>
    <s v="2022/11"/>
  </r>
  <r>
    <x v="3"/>
    <n v="-46.74"/>
    <x v="3"/>
    <s v="880E"/>
    <s v="2460 Inv Returned"/>
    <s v="2022/11"/>
  </r>
  <r>
    <x v="3"/>
    <n v="-370.31"/>
    <x v="3"/>
    <s v="881E"/>
    <s v="2460 Inv Returned"/>
    <s v="2022/11"/>
  </r>
  <r>
    <x v="3"/>
    <n v="2964.32"/>
    <x v="3"/>
    <s v="968E"/>
    <s v="2400 Inventory Issue"/>
    <s v="2022/11"/>
  </r>
  <r>
    <x v="0"/>
    <n v="402.91"/>
    <x v="9"/>
    <s v="5025"/>
    <s v="2400 Inventory Issue"/>
    <s v="2022/11"/>
  </r>
  <r>
    <x v="0"/>
    <n v="76.72"/>
    <x v="1"/>
    <s v="5406"/>
    <s v="2400 Inventory Issue"/>
    <s v="2022/11"/>
  </r>
  <r>
    <x v="0"/>
    <n v="447.6"/>
    <x v="5"/>
    <s v="6113"/>
    <s v="2400 Inventory Issue"/>
    <s v="2022/11"/>
  </r>
  <r>
    <x v="0"/>
    <n v="-2080.0100000000002"/>
    <x v="0"/>
    <s v="6403"/>
    <s v="2460 Inv Returned"/>
    <s v="2022/11"/>
  </r>
  <r>
    <x v="0"/>
    <n v="76.33"/>
    <x v="11"/>
    <s v="2015"/>
    <s v="2400 Inventory Issue"/>
    <s v="2022/11"/>
  </r>
  <r>
    <x v="0"/>
    <n v="3341.44"/>
    <x v="0"/>
    <s v="9584"/>
    <s v="2400 Inventory Issue"/>
    <s v="2022/11"/>
  </r>
  <r>
    <x v="0"/>
    <n v="19903.650000000001"/>
    <x v="0"/>
    <s v="9585"/>
    <s v="2400 Inventory Issue"/>
    <s v="2022/11"/>
  </r>
  <r>
    <x v="0"/>
    <n v="-322.97000000000003"/>
    <x v="0"/>
    <s v="2233"/>
    <s v="2460 Inv Returned"/>
    <s v="2022/11"/>
  </r>
  <r>
    <x v="0"/>
    <n v="1937.85"/>
    <x v="0"/>
    <s v="2234"/>
    <s v="2400 Inventory Issue"/>
    <s v="2022/11"/>
  </r>
  <r>
    <x v="1"/>
    <n v="-1411.34"/>
    <x v="3"/>
    <s v="847B"/>
    <s v="2460 Inv Returned"/>
    <s v="2022/11"/>
  </r>
  <r>
    <x v="3"/>
    <n v="-743.44"/>
    <x v="7"/>
    <s v="231D"/>
    <s v="2460 Inv Returned"/>
    <s v="2022/11"/>
  </r>
  <r>
    <x v="3"/>
    <n v="9672.35"/>
    <x v="7"/>
    <s v="231D"/>
    <s v="2400 Inventory Issue"/>
    <s v="2022/11"/>
  </r>
  <r>
    <x v="3"/>
    <n v="-7401.24"/>
    <x v="7"/>
    <s v="496D"/>
    <s v="2460 Inv Returned"/>
    <s v="2022/11"/>
  </r>
  <r>
    <x v="3"/>
    <n v="621.25"/>
    <x v="3"/>
    <s v="161X"/>
    <s v="2400 Inventory Issue"/>
    <s v="2022/11"/>
  </r>
  <r>
    <x v="3"/>
    <n v="2535.37"/>
    <x v="3"/>
    <s v="183N"/>
    <s v="2400 Inventory Issue"/>
    <s v="2022/11"/>
  </r>
  <r>
    <x v="1"/>
    <n v="-892.58"/>
    <x v="3"/>
    <s v="185V"/>
    <s v="2460 Inv Returned"/>
    <s v="2022/11"/>
  </r>
  <r>
    <x v="3"/>
    <n v="4084.68"/>
    <x v="3"/>
    <s v="186M"/>
    <s v="2400 Inventory Issue"/>
    <s v="2022/11"/>
  </r>
  <r>
    <x v="1"/>
    <n v="-61.62"/>
    <x v="3"/>
    <s v="148E"/>
    <s v="2460 Inv Returned"/>
    <s v="2022/11"/>
  </r>
  <r>
    <x v="3"/>
    <n v="6226.14"/>
    <x v="3"/>
    <s v="190H"/>
    <s v="2400 Inventory Issue"/>
    <s v="2022/11"/>
  </r>
  <r>
    <x v="3"/>
    <n v="2151.1999999999998"/>
    <x v="3"/>
    <s v="466E"/>
    <s v="2400 Inventory Issue"/>
    <s v="2022/11"/>
  </r>
  <r>
    <x v="1"/>
    <n v="101"/>
    <x v="3"/>
    <s v="467E"/>
    <s v="2400 Inventory Issue"/>
    <s v="2022/11"/>
  </r>
  <r>
    <x v="3"/>
    <n v="-3703.03"/>
    <x v="3"/>
    <s v="487E"/>
    <s v="2460 Inv Returned"/>
    <s v="2022/11"/>
  </r>
  <r>
    <x v="1"/>
    <n v="-1402.2"/>
    <x v="3"/>
    <s v="498E"/>
    <s v="2460 Inv Returned"/>
    <s v="2022/11"/>
  </r>
  <r>
    <x v="3"/>
    <n v="22005.03"/>
    <x v="3"/>
    <s v="503E"/>
    <s v="2400 Inventory Issue"/>
    <s v="2022/11"/>
  </r>
  <r>
    <x v="3"/>
    <n v="410.37"/>
    <x v="3"/>
    <s v="779E"/>
    <s v="2400 Inventory Issue"/>
    <s v="2022/11"/>
  </r>
  <r>
    <x v="3"/>
    <n v="1598.18"/>
    <x v="3"/>
    <s v="881E"/>
    <s v="2400 Inventory Issue"/>
    <s v="2022/11"/>
  </r>
  <r>
    <x v="3"/>
    <n v="1247.0999999999999"/>
    <x v="7"/>
    <s v="957E"/>
    <s v="2400 Inventory Issue"/>
    <s v="2022/11"/>
  </r>
  <r>
    <x v="1"/>
    <n v="-9516.24"/>
    <x v="3"/>
    <s v="974E"/>
    <s v="2460 Inv Returned"/>
    <s v="2022/11"/>
  </r>
  <r>
    <x v="0"/>
    <n v="-1069.69"/>
    <x v="0"/>
    <s v="4666"/>
    <s v="2460 Inv Returned"/>
    <s v="2022/12"/>
  </r>
  <r>
    <x v="0"/>
    <n v="11.69"/>
    <x v="12"/>
    <s v="4667"/>
    <s v="2400 Inventory Issue"/>
    <s v="2022/12"/>
  </r>
  <r>
    <x v="0"/>
    <n v="-290.42"/>
    <x v="0"/>
    <s v="5406"/>
    <s v="2460 Inv Returned"/>
    <s v="2022/12"/>
  </r>
  <r>
    <x v="0"/>
    <n v="-103295.83"/>
    <x v="0"/>
    <s v="4639"/>
    <s v="2460 Inv Returned"/>
    <s v="2022/12"/>
  </r>
  <r>
    <x v="0"/>
    <n v="7876.31"/>
    <x v="0"/>
    <s v="2145"/>
    <s v="2400 Inventory Issue"/>
    <s v="2022/12"/>
  </r>
  <r>
    <x v="0"/>
    <n v="104.76"/>
    <x v="1"/>
    <s v="9298"/>
    <s v="2400 Inventory Issue"/>
    <s v="2022/12"/>
  </r>
  <r>
    <x v="0"/>
    <n v="704.03"/>
    <x v="11"/>
    <s v="2015"/>
    <s v="2400 Inventory Issue"/>
    <s v="2022/12"/>
  </r>
  <r>
    <x v="0"/>
    <n v="-775.2"/>
    <x v="0"/>
    <s v="2233"/>
    <s v="2460 Inv Returned"/>
    <s v="2022/12"/>
  </r>
  <r>
    <x v="3"/>
    <n v="99.47"/>
    <x v="3"/>
    <s v="631A"/>
    <s v="2400 Inventory Issue"/>
    <s v="2022/12"/>
  </r>
  <r>
    <x v="3"/>
    <n v="-61.62"/>
    <x v="0"/>
    <s v="988B"/>
    <s v="2460 Inv Returned"/>
    <s v="2022/12"/>
  </r>
  <r>
    <x v="3"/>
    <n v="-866.91"/>
    <x v="3"/>
    <s v="994E"/>
    <s v="2460 Inv Returned"/>
    <s v="2022/12"/>
  </r>
  <r>
    <x v="3"/>
    <n v="1201.3599999999999"/>
    <x v="3"/>
    <s v="161Q"/>
    <s v="2400 Inventory Issue"/>
    <s v="2022/12"/>
  </r>
  <r>
    <x v="3"/>
    <n v="14664.82"/>
    <x v="3"/>
    <s v="194P"/>
    <s v="2400 Inventory Issue"/>
    <s v="2022/12"/>
  </r>
  <r>
    <x v="3"/>
    <n v="3656.55"/>
    <x v="3"/>
    <s v="480E"/>
    <s v="2400 Inventory Issue"/>
    <s v="2022/12"/>
  </r>
  <r>
    <x v="3"/>
    <n v="-1064.48"/>
    <x v="3"/>
    <s v="480E"/>
    <s v="2460 Inv Returned"/>
    <s v="2022/12"/>
  </r>
  <r>
    <x v="3"/>
    <n v="-279.83"/>
    <x v="3"/>
    <s v="481E"/>
    <s v="2460 Inv Returned"/>
    <s v="2022/12"/>
  </r>
  <r>
    <x v="1"/>
    <n v="-15147.6"/>
    <x v="3"/>
    <s v="494E"/>
    <s v="2460 Inv Returned"/>
    <s v="2022/12"/>
  </r>
  <r>
    <x v="3"/>
    <n v="12189.7"/>
    <x v="3"/>
    <s v="505E"/>
    <s v="2400 Inventory Issue"/>
    <s v="2022/12"/>
  </r>
  <r>
    <x v="3"/>
    <n v="86718.5"/>
    <x v="3"/>
    <s v="575E"/>
    <s v="2400 Inventory Issue"/>
    <s v="2022/12"/>
  </r>
  <r>
    <x v="4"/>
    <n v="-5128.46"/>
    <x v="3"/>
    <s v="622E"/>
    <s v="2460 Inv Returned"/>
    <s v="2022/12"/>
  </r>
  <r>
    <x v="3"/>
    <n v="65982.2"/>
    <x v="3"/>
    <s v="S002"/>
    <s v="2400 Inventory Issue"/>
    <s v="2022/12"/>
  </r>
  <r>
    <x v="3"/>
    <n v="2493.73"/>
    <x v="5"/>
    <s v="S002"/>
    <s v="2400 Inventory Issue"/>
    <s v="2022/12"/>
  </r>
  <r>
    <x v="3"/>
    <n v="-197.19"/>
    <x v="3"/>
    <s v="739E"/>
    <s v="2460 Inv Returned"/>
    <s v="2022/12"/>
  </r>
  <r>
    <x v="3"/>
    <n v="32731.83"/>
    <x v="3"/>
    <s v="898E"/>
    <s v="2400 Inventory Issue"/>
    <s v="2022/12"/>
  </r>
  <r>
    <x v="3"/>
    <n v="12920.65"/>
    <x v="3"/>
    <s v="947E"/>
    <s v="2400 Inventory Issue"/>
    <s v="2022/12"/>
  </r>
  <r>
    <x v="3"/>
    <n v="94"/>
    <x v="1"/>
    <s v="959E"/>
    <s v="2400 Inventory Issue"/>
    <s v="2022/12"/>
  </r>
  <r>
    <x v="0"/>
    <n v="81.81"/>
    <x v="6"/>
    <s v="4779"/>
    <s v="2400 Inventory Issue"/>
    <s v="2022/12"/>
  </r>
  <r>
    <x v="0"/>
    <n v="13671.06"/>
    <x v="0"/>
    <s v="4636"/>
    <s v="2400 Inventory Issue"/>
    <s v="2022/12"/>
  </r>
  <r>
    <x v="0"/>
    <n v="540.95000000000005"/>
    <x v="5"/>
    <s v="7900"/>
    <s v="2400 Inventory Issue"/>
    <s v="2022/12"/>
  </r>
  <r>
    <x v="0"/>
    <n v="263.45999999999998"/>
    <x v="0"/>
    <s v="2137"/>
    <s v="2400 Inventory Issue"/>
    <s v="2022/12"/>
  </r>
  <r>
    <x v="0"/>
    <n v="-4592.3500000000004"/>
    <x v="0"/>
    <s v="2138"/>
    <s v="2460 Inv Returned"/>
    <s v="2022/12"/>
  </r>
  <r>
    <x v="0"/>
    <n v="-973.84"/>
    <x v="5"/>
    <s v="2145"/>
    <s v="2460 Inv Returned"/>
    <s v="2022/12"/>
  </r>
  <r>
    <x v="0"/>
    <n v="-14042.06"/>
    <x v="0"/>
    <s v="2145"/>
    <s v="2460 Inv Returned"/>
    <s v="2022/12"/>
  </r>
  <r>
    <x v="0"/>
    <n v="-41880.089999999997"/>
    <x v="0"/>
    <s v="9584"/>
    <s v="2460 Inv Returned"/>
    <s v="2022/12"/>
  </r>
  <r>
    <x v="0"/>
    <n v="27808.15"/>
    <x v="0"/>
    <s v="9588"/>
    <s v="2400 Inventory Issue"/>
    <s v="2022/12"/>
  </r>
  <r>
    <x v="3"/>
    <n v="6697.01"/>
    <x v="3"/>
    <s v="571D"/>
    <s v="2400 Inventory Issue"/>
    <s v="2022/12"/>
  </r>
  <r>
    <x v="1"/>
    <n v="55735.86"/>
    <x v="3"/>
    <s v="997E"/>
    <s v="2400 Inventory Issue"/>
    <s v="2022/12"/>
  </r>
  <r>
    <x v="3"/>
    <n v="3436.5"/>
    <x v="7"/>
    <s v="129H"/>
    <s v="2400 Inventory Issue"/>
    <s v="2022/12"/>
  </r>
  <r>
    <x v="3"/>
    <n v="760.69"/>
    <x v="3"/>
    <s v="161X"/>
    <s v="2400 Inventory Issue"/>
    <s v="2022/12"/>
  </r>
  <r>
    <x v="3"/>
    <n v="3181.65"/>
    <x v="3"/>
    <s v="194O"/>
    <s v="2400 Inventory Issue"/>
    <s v="2022/12"/>
  </r>
  <r>
    <x v="3"/>
    <n v="9718.15"/>
    <x v="3"/>
    <s v="133O"/>
    <s v="2400 Inventory Issue"/>
    <s v="2022/12"/>
  </r>
  <r>
    <x v="3"/>
    <n v="-2553.69"/>
    <x v="3"/>
    <s v="479E"/>
    <s v="2460 Inv Returned"/>
    <s v="2022/12"/>
  </r>
  <r>
    <x v="1"/>
    <n v="9551.7900000000009"/>
    <x v="3"/>
    <s v="488E"/>
    <s v="2400 Inventory Issue"/>
    <s v="2022/12"/>
  </r>
  <r>
    <x v="3"/>
    <n v="-43463.97"/>
    <x v="3"/>
    <s v="503E"/>
    <s v="2460 Inv Returned"/>
    <s v="2022/12"/>
  </r>
  <r>
    <x v="3"/>
    <n v="-57832.34"/>
    <x v="3"/>
    <s v="507E"/>
    <s v="2460 Inv Returned"/>
    <s v="2022/12"/>
  </r>
  <r>
    <x v="3"/>
    <n v="104937.81"/>
    <x v="3"/>
    <s v="507E"/>
    <s v="2400 Inventory Issue"/>
    <s v="2022/12"/>
  </r>
  <r>
    <x v="5"/>
    <n v="395.75"/>
    <x v="3"/>
    <s v="919E"/>
    <s v="2400 Inventory Issue"/>
    <s v="2022/12"/>
  </r>
  <r>
    <x v="1"/>
    <n v="128374.46"/>
    <x v="3"/>
    <s v="974E"/>
    <s v="2400 Inventory Issue"/>
    <s v="2022/12"/>
  </r>
  <r>
    <x v="0"/>
    <n v="37.17"/>
    <x v="18"/>
    <s v="5024"/>
    <s v="2400 Inventory Issue"/>
    <s v="2022/12"/>
  </r>
  <r>
    <x v="0"/>
    <n v="344.22"/>
    <x v="9"/>
    <s v="5025"/>
    <s v="2400 Inventory Issue"/>
    <s v="2022/12"/>
  </r>
  <r>
    <x v="0"/>
    <n v="-11.69"/>
    <x v="9"/>
    <s v="5025"/>
    <s v="2460 Inv Returned"/>
    <s v="2022/12"/>
  </r>
  <r>
    <x v="0"/>
    <n v="457.85"/>
    <x v="0"/>
    <s v="4668"/>
    <s v="2400 Inventory Issue"/>
    <s v="2022/12"/>
  </r>
  <r>
    <x v="0"/>
    <n v="1131.8900000000001"/>
    <x v="0"/>
    <s v="6403"/>
    <s v="2400 Inventory Issue"/>
    <s v="2022/12"/>
  </r>
  <r>
    <x v="0"/>
    <n v="68.37"/>
    <x v="0"/>
    <s v="7114"/>
    <s v="2400 Inventory Issue"/>
    <s v="2022/12"/>
  </r>
  <r>
    <x v="0"/>
    <n v="11.37"/>
    <x v="0"/>
    <s v="7366"/>
    <s v="2400 Inventory Issue"/>
    <s v="2022/12"/>
  </r>
  <r>
    <x v="0"/>
    <n v="61.4"/>
    <x v="6"/>
    <s v="2013"/>
    <s v="2400 Inventory Issue"/>
    <s v="2022/12"/>
  </r>
  <r>
    <x v="0"/>
    <n v="23840.62"/>
    <x v="0"/>
    <s v="9583"/>
    <s v="2400 Inventory Issue"/>
    <s v="2022/12"/>
  </r>
  <r>
    <x v="0"/>
    <n v="-32339.13"/>
    <x v="0"/>
    <s v="9583"/>
    <s v="2460 Inv Returned"/>
    <s v="2022/12"/>
  </r>
  <r>
    <x v="3"/>
    <n v="4487.8999999999996"/>
    <x v="3"/>
    <s v="404C"/>
    <s v="2400 Inventory Issue"/>
    <s v="2022/12"/>
  </r>
  <r>
    <x v="3"/>
    <n v="1932.68"/>
    <x v="7"/>
    <s v="523D"/>
    <s v="2400 Inventory Issue"/>
    <s v="2022/12"/>
  </r>
  <r>
    <x v="3"/>
    <n v="2437.5"/>
    <x v="7"/>
    <s v="525D"/>
    <s v="2400 Inventory Issue"/>
    <s v="2022/12"/>
  </r>
  <r>
    <x v="3"/>
    <n v="3260.05"/>
    <x v="3"/>
    <s v="631D"/>
    <s v="2400 Inventory Issue"/>
    <s v="2022/12"/>
  </r>
  <r>
    <x v="3"/>
    <n v="506.89"/>
    <x v="3"/>
    <s v="983E"/>
    <s v="2400 Inventory Issue"/>
    <s v="2022/12"/>
  </r>
  <r>
    <x v="3"/>
    <n v="1787.08"/>
    <x v="3"/>
    <s v="183N"/>
    <s v="2400 Inventory Issue"/>
    <s v="2022/12"/>
  </r>
  <r>
    <x v="3"/>
    <n v="3574.16"/>
    <x v="3"/>
    <s v="183P"/>
    <s v="2400 Inventory Issue"/>
    <s v="2022/12"/>
  </r>
  <r>
    <x v="3"/>
    <n v="-1317.44"/>
    <x v="3"/>
    <s v="185Q"/>
    <s v="2460 Inv Returned"/>
    <s v="2022/12"/>
  </r>
  <r>
    <x v="3"/>
    <n v="794.37"/>
    <x v="3"/>
    <s v="187F"/>
    <s v="2400 Inventory Issue"/>
    <s v="2022/12"/>
  </r>
  <r>
    <x v="3"/>
    <n v="46173"/>
    <x v="3"/>
    <s v="144Y"/>
    <s v="2400 Inventory Issue"/>
    <s v="2022/12"/>
  </r>
  <r>
    <x v="3"/>
    <n v="-262.70999999999998"/>
    <x v="3"/>
    <s v="194O"/>
    <s v="2460 Inv Returned"/>
    <s v="2022/12"/>
  </r>
  <r>
    <x v="3"/>
    <n v="21679.63"/>
    <x v="3"/>
    <s v="139S"/>
    <s v="2400 Inventory Issue"/>
    <s v="2022/12"/>
  </r>
  <r>
    <x v="3"/>
    <n v="-5270.38"/>
    <x v="3"/>
    <s v="133O"/>
    <s v="2460 Inv Returned"/>
    <s v="2022/12"/>
  </r>
  <r>
    <x v="4"/>
    <n v="263.23"/>
    <x v="3"/>
    <s v="131H"/>
    <s v="2400 Inventory Issue"/>
    <s v="2022/12"/>
  </r>
  <r>
    <x v="3"/>
    <n v="265.95999999999998"/>
    <x v="3"/>
    <s v="379E"/>
    <s v="2400 Inventory Issue"/>
    <s v="2022/12"/>
  </r>
  <r>
    <x v="3"/>
    <n v="7399.85"/>
    <x v="3"/>
    <s v="407E"/>
    <s v="2400 Inventory Issue"/>
    <s v="2022/12"/>
  </r>
  <r>
    <x v="3"/>
    <n v="205112.13"/>
    <x v="3"/>
    <s v="483E"/>
    <s v="2400 Inventory Issue"/>
    <s v="2022/12"/>
  </r>
  <r>
    <x v="1"/>
    <n v="214604.53"/>
    <x v="3"/>
    <s v="501E"/>
    <s v="2400 Inventory Issue"/>
    <s v="2022/12"/>
  </r>
  <r>
    <x v="1"/>
    <n v="-2505.86"/>
    <x v="3"/>
    <s v="501E"/>
    <s v="2460 Inv Returned"/>
    <s v="2022/12"/>
  </r>
  <r>
    <x v="3"/>
    <n v="10066.969999999999"/>
    <x v="3"/>
    <s v="503E"/>
    <s v="2400 Inventory Issue"/>
    <s v="2022/12"/>
  </r>
  <r>
    <x v="3"/>
    <n v="52892.87"/>
    <x v="3"/>
    <s v="508E"/>
    <s v="2400 Inventory Issue"/>
    <s v="2022/12"/>
  </r>
  <r>
    <x v="3"/>
    <n v="-3946.14"/>
    <x v="3"/>
    <s v="540E"/>
    <s v="2460 Inv Returned"/>
    <s v="2022/12"/>
  </r>
  <r>
    <x v="3"/>
    <n v="75.099999999999994"/>
    <x v="3"/>
    <s v="542E"/>
    <s v="2400 Inventory Issue"/>
    <s v="2022/12"/>
  </r>
  <r>
    <x v="4"/>
    <n v="-3514.88"/>
    <x v="3"/>
    <s v="623E"/>
    <s v="2460 Inv Returned"/>
    <s v="2022/12"/>
  </r>
  <r>
    <x v="3"/>
    <n v="987.73"/>
    <x v="3"/>
    <s v="739E"/>
    <s v="2400 Inventory Issue"/>
    <s v="2022/12"/>
  </r>
  <r>
    <x v="0"/>
    <n v="-191.76"/>
    <x v="8"/>
    <s v="5024"/>
    <s v="2460 Inv Returned"/>
    <s v="2022/12"/>
  </r>
  <r>
    <x v="0"/>
    <n v="1134.92"/>
    <x v="0"/>
    <s v="4666"/>
    <s v="2400 Inventory Issue"/>
    <s v="2022/12"/>
  </r>
  <r>
    <x v="0"/>
    <n v="-390.1"/>
    <x v="5"/>
    <s v="4668"/>
    <s v="2460 Inv Returned"/>
    <s v="2022/12"/>
  </r>
  <r>
    <x v="0"/>
    <n v="10088.950000000001"/>
    <x v="0"/>
    <s v="4660"/>
    <s v="2400 Inventory Issue"/>
    <s v="2022/12"/>
  </r>
  <r>
    <x v="0"/>
    <n v="41.04"/>
    <x v="2"/>
    <s v="4603"/>
    <s v="2400 Inventory Issue"/>
    <s v="2022/12"/>
  </r>
  <r>
    <x v="0"/>
    <n v="757.07"/>
    <x v="5"/>
    <s v="2138"/>
    <s v="2400 Inventory Issue"/>
    <s v="2022/12"/>
  </r>
  <r>
    <x v="0"/>
    <n v="4648.8900000000003"/>
    <x v="0"/>
    <s v="2236"/>
    <s v="2400 Inventory Issue"/>
    <s v="2022/12"/>
  </r>
  <r>
    <x v="3"/>
    <n v="1259.74"/>
    <x v="3"/>
    <s v="988A"/>
    <s v="2400 Inventory Issue"/>
    <s v="2022/12"/>
  </r>
  <r>
    <x v="1"/>
    <n v="9870"/>
    <x v="3"/>
    <s v="142D"/>
    <s v="2400 Inventory Issue"/>
    <s v="2022/12"/>
  </r>
  <r>
    <x v="3"/>
    <n v="85"/>
    <x v="7"/>
    <s v="450D"/>
    <s v="2400 Inventory Issue"/>
    <s v="2022/12"/>
  </r>
  <r>
    <x v="1"/>
    <n v="86718.5"/>
    <x v="3"/>
    <s v="908D"/>
    <s v="2400 Inventory Issue"/>
    <s v="2022/12"/>
  </r>
  <r>
    <x v="3"/>
    <n v="1298.8399999999999"/>
    <x v="3"/>
    <s v="926D"/>
    <s v="2400 Inventory Issue"/>
    <s v="2022/12"/>
  </r>
  <r>
    <x v="3"/>
    <n v="2095.1"/>
    <x v="3"/>
    <s v="187N"/>
    <s v="2400 Inventory Issue"/>
    <s v="2022/12"/>
  </r>
  <r>
    <x v="3"/>
    <n v="3220.13"/>
    <x v="3"/>
    <s v="188T"/>
    <s v="2400 Inventory Issue"/>
    <s v="2022/12"/>
  </r>
  <r>
    <x v="3"/>
    <n v="4532.3999999999996"/>
    <x v="3"/>
    <s v="133L"/>
    <s v="2400 Inventory Issue"/>
    <s v="2022/12"/>
  </r>
  <r>
    <x v="3"/>
    <n v="75.150000000000006"/>
    <x v="3"/>
    <s v="132J"/>
    <s v="2400 Inventory Issue"/>
    <s v="2022/12"/>
  </r>
  <r>
    <x v="3"/>
    <n v="1399.67"/>
    <x v="3"/>
    <s v="408E"/>
    <s v="2400 Inventory Issue"/>
    <s v="2022/12"/>
  </r>
  <r>
    <x v="0"/>
    <n v="-2644.86"/>
    <x v="0"/>
    <s v="426E"/>
    <s v="2460 Inv Returned"/>
    <s v="2022/12"/>
  </r>
  <r>
    <x v="3"/>
    <n v="266.27999999999997"/>
    <x v="3"/>
    <s v="458E"/>
    <s v="2400 Inventory Issue"/>
    <s v="2022/12"/>
  </r>
  <r>
    <x v="3"/>
    <n v="10028.41"/>
    <x v="3"/>
    <s v="504E"/>
    <s v="2400 Inventory Issue"/>
    <s v="2022/12"/>
  </r>
  <r>
    <x v="3"/>
    <n v="-2229.66"/>
    <x v="3"/>
    <s v="505E"/>
    <s v="2460 Inv Returned"/>
    <s v="2022/12"/>
  </r>
  <r>
    <x v="3"/>
    <n v="1814.35"/>
    <x v="3"/>
    <s v="567E"/>
    <s v="2400 Inventory Issue"/>
    <s v="2022/12"/>
  </r>
  <r>
    <x v="3"/>
    <n v="909.36"/>
    <x v="3"/>
    <s v="602E"/>
    <s v="2400 Inventory Issue"/>
    <s v="2022/12"/>
  </r>
  <r>
    <x v="4"/>
    <n v="45788.52"/>
    <x v="3"/>
    <s v="622E"/>
    <s v="2400 Inventory Issue"/>
    <s v="2022/12"/>
  </r>
  <r>
    <x v="3"/>
    <n v="-610.4"/>
    <x v="3"/>
    <s v="879E"/>
    <s v="2460 Inv Returned"/>
    <s v="2022/12"/>
  </r>
  <r>
    <x v="0"/>
    <n v="168.39"/>
    <x v="0"/>
    <s v="5400"/>
    <s v="2400 Inventory Issue"/>
    <s v="2022/12"/>
  </r>
  <r>
    <x v="0"/>
    <n v="-693.98"/>
    <x v="0"/>
    <s v="6404"/>
    <s v="2460 Inv Returned"/>
    <s v="2022/12"/>
  </r>
  <r>
    <x v="0"/>
    <n v="-15274.76"/>
    <x v="5"/>
    <s v="2137"/>
    <s v="2460 Inv Returned"/>
    <s v="2022/12"/>
  </r>
  <r>
    <x v="0"/>
    <n v="6304.22"/>
    <x v="0"/>
    <s v="2138"/>
    <s v="2400 Inventory Issue"/>
    <s v="2022/12"/>
  </r>
  <r>
    <x v="0"/>
    <n v="-1163.99"/>
    <x v="5"/>
    <s v="2138"/>
    <s v="2460 Inv Returned"/>
    <s v="2022/12"/>
  </r>
  <r>
    <x v="0"/>
    <n v="14037.8"/>
    <x v="0"/>
    <s v="9584"/>
    <s v="2400 Inventory Issue"/>
    <s v="2022/12"/>
  </r>
  <r>
    <x v="0"/>
    <n v="36336.51"/>
    <x v="0"/>
    <s v="9585"/>
    <s v="2400 Inventory Issue"/>
    <s v="2022/12"/>
  </r>
  <r>
    <x v="0"/>
    <n v="350.72"/>
    <x v="0"/>
    <s v="2235"/>
    <s v="2400 Inventory Issue"/>
    <s v="2022/12"/>
  </r>
  <r>
    <x v="3"/>
    <n v="4295.26"/>
    <x v="3"/>
    <s v="988B"/>
    <s v="2400 Inventory Issue"/>
    <s v="2022/12"/>
  </r>
  <r>
    <x v="3"/>
    <n v="4931.5"/>
    <x v="3"/>
    <s v="332C"/>
    <s v="2400 Inventory Issue"/>
    <s v="2022/12"/>
  </r>
  <r>
    <x v="3"/>
    <n v="599.95000000000005"/>
    <x v="3"/>
    <s v="994E"/>
    <s v="2400 Inventory Issue"/>
    <s v="2022/12"/>
  </r>
  <r>
    <x v="3"/>
    <n v="3155.4"/>
    <x v="3"/>
    <s v="180X"/>
    <s v="2400 Inventory Issue"/>
    <s v="2022/12"/>
  </r>
  <r>
    <x v="3"/>
    <n v="1715.34"/>
    <x v="3"/>
    <s v="185Q"/>
    <s v="2400 Inventory Issue"/>
    <s v="2022/12"/>
  </r>
  <r>
    <x v="3"/>
    <n v="3912.99"/>
    <x v="3"/>
    <s v="301E"/>
    <s v="2400 Inventory Issue"/>
    <s v="2022/12"/>
  </r>
  <r>
    <x v="3"/>
    <n v="48882.74"/>
    <x v="3"/>
    <s v="335E"/>
    <s v="2400 Inventory Issue"/>
    <s v="2022/12"/>
  </r>
  <r>
    <x v="3"/>
    <n v="21679.63"/>
    <x v="3"/>
    <s v="338E"/>
    <s v="2400 Inventory Issue"/>
    <s v="2022/12"/>
  </r>
  <r>
    <x v="1"/>
    <n v="22.3"/>
    <x v="3"/>
    <s v="341E"/>
    <s v="2400 Inventory Issue"/>
    <s v="2022/12"/>
  </r>
  <r>
    <x v="4"/>
    <n v="4377.3599999999997"/>
    <x v="3"/>
    <s v="131J"/>
    <s v="2400 Inventory Issue"/>
    <s v="2022/12"/>
  </r>
  <r>
    <x v="0"/>
    <n v="2077.69"/>
    <x v="0"/>
    <s v="426E"/>
    <s v="2400 Inventory Issue"/>
    <s v="2022/12"/>
  </r>
  <r>
    <x v="3"/>
    <n v="1121.1199999999999"/>
    <x v="3"/>
    <s v="476E"/>
    <s v="2400 Inventory Issue"/>
    <s v="2022/12"/>
  </r>
  <r>
    <x v="3"/>
    <n v="3103.53"/>
    <x v="3"/>
    <s v="481E"/>
    <s v="2400 Inventory Issue"/>
    <s v="2022/12"/>
  </r>
  <r>
    <x v="1"/>
    <n v="-3257.67"/>
    <x v="3"/>
    <s v="488E"/>
    <s v="2460 Inv Returned"/>
    <s v="2022/12"/>
  </r>
  <r>
    <x v="1"/>
    <n v="-923.92"/>
    <x v="3"/>
    <s v="493E"/>
    <s v="2460 Inv Returned"/>
    <s v="2022/12"/>
  </r>
  <r>
    <x v="3"/>
    <n v="-810.8"/>
    <x v="3"/>
    <s v="506E"/>
    <s v="2460 Inv Returned"/>
    <s v="2022/12"/>
  </r>
  <r>
    <x v="3"/>
    <n v="8293.9699999999993"/>
    <x v="3"/>
    <s v="528E"/>
    <s v="2400 Inventory Issue"/>
    <s v="2022/12"/>
  </r>
  <r>
    <x v="3"/>
    <n v="317.43"/>
    <x v="3"/>
    <s v="547E"/>
    <s v="2400 Inventory Issue"/>
    <s v="2022/12"/>
  </r>
  <r>
    <x v="3"/>
    <n v="1314.63"/>
    <x v="3"/>
    <s v="686E"/>
    <s v="2400 Inventory Issue"/>
    <s v="2022/12"/>
  </r>
  <r>
    <x v="3"/>
    <n v="4888.2700000000004"/>
    <x v="3"/>
    <s v="937E"/>
    <s v="2400 Inventory Issue"/>
    <s v="2022/12"/>
  </r>
  <r>
    <x v="3"/>
    <n v="-1191.3900000000001"/>
    <x v="3"/>
    <s v="947E"/>
    <s v="2460 Inv Returned"/>
    <s v="2022/12"/>
  </r>
  <r>
    <x v="3"/>
    <n v="-1212.1600000000001"/>
    <x v="3"/>
    <s v="960E"/>
    <s v="2460 Inv Returned"/>
    <s v="2022/12"/>
  </r>
  <r>
    <x v="3"/>
    <n v="1896.22"/>
    <x v="3"/>
    <s v="961E"/>
    <s v="2400 Inventory Issue"/>
    <s v="2022/12"/>
  </r>
  <r>
    <x v="1"/>
    <n v="-1558.06"/>
    <x v="3"/>
    <s v="974E"/>
    <s v="2460 Inv Returned"/>
    <s v="2022/12"/>
  </r>
  <r>
    <x v="0"/>
    <n v="618.57000000000005"/>
    <x v="1"/>
    <s v="4779"/>
    <s v="2400 Inventory Issue"/>
    <s v="2022/12"/>
  </r>
  <r>
    <x v="0"/>
    <n v="82.83"/>
    <x v="6"/>
    <s v="5037"/>
    <s v="2400 Inventory Issue"/>
    <s v="2022/12"/>
  </r>
  <r>
    <x v="0"/>
    <n v="4222.3500000000004"/>
    <x v="4"/>
    <s v="4822"/>
    <s v="2400 Inventory Issue"/>
    <s v="2022/12"/>
  </r>
  <r>
    <x v="0"/>
    <n v="-18.84"/>
    <x v="4"/>
    <s v="4822"/>
    <s v="2460 Inv Returned"/>
    <s v="2022/12"/>
  </r>
  <r>
    <x v="0"/>
    <n v="-26320.22"/>
    <x v="0"/>
    <s v="4660"/>
    <s v="2460 Inv Returned"/>
    <s v="2022/12"/>
  </r>
  <r>
    <x v="0"/>
    <n v="41.28"/>
    <x v="1"/>
    <s v="8864"/>
    <s v="2400 Inventory Issue"/>
    <s v="2022/12"/>
  </r>
  <r>
    <x v="0"/>
    <n v="-263.45999999999998"/>
    <x v="0"/>
    <s v="2137"/>
    <s v="2460 Inv Returned"/>
    <s v="2022/12"/>
  </r>
  <r>
    <x v="0"/>
    <n v="-1033.94"/>
    <x v="0"/>
    <s v="2140"/>
    <s v="2460 Inv Returned"/>
    <s v="2022/12"/>
  </r>
  <r>
    <x v="0"/>
    <n v="643.30999999999995"/>
    <x v="0"/>
    <s v="2182"/>
    <s v="2400 Inventory Issue"/>
    <s v="2022/12"/>
  </r>
  <r>
    <x v="0"/>
    <n v="-0.77"/>
    <x v="0"/>
    <s v="2182"/>
    <s v="2460 Inv Returned"/>
    <s v="2022/12"/>
  </r>
  <r>
    <x v="0"/>
    <n v="1034.1099999999999"/>
    <x v="0"/>
    <s v="2000"/>
    <s v="2400 Inventory Issue"/>
    <s v="2022/12"/>
  </r>
  <r>
    <x v="0"/>
    <n v="-217.87"/>
    <x v="0"/>
    <s v="2000"/>
    <s v="2460 Inv Returned"/>
    <s v="2022/12"/>
  </r>
  <r>
    <x v="0"/>
    <n v="-1.45"/>
    <x v="11"/>
    <s v="2015"/>
    <s v="2460 Inv Returned"/>
    <s v="2022/12"/>
  </r>
  <r>
    <x v="0"/>
    <n v="-119.22"/>
    <x v="0"/>
    <s v="2234"/>
    <s v="2460 Inv Returned"/>
    <s v="2022/12"/>
  </r>
  <r>
    <x v="0"/>
    <n v="-1407.39"/>
    <x v="0"/>
    <s v="2236"/>
    <s v="2460 Inv Returned"/>
    <s v="2022/12"/>
  </r>
  <r>
    <x v="0"/>
    <n v="-26396.75"/>
    <x v="0"/>
    <s v="9588"/>
    <s v="2460 Inv Returned"/>
    <s v="2022/12"/>
  </r>
  <r>
    <x v="3"/>
    <n v="1467.28"/>
    <x v="0"/>
    <s v="988B"/>
    <s v="2400 Inventory Issue"/>
    <s v="2022/12"/>
  </r>
  <r>
    <x v="3"/>
    <n v="10881.46"/>
    <x v="7"/>
    <s v="343D"/>
    <s v="2400 Inventory Issue"/>
    <s v="2022/12"/>
  </r>
  <r>
    <x v="3"/>
    <n v="-1011.43"/>
    <x v="3"/>
    <s v="631D"/>
    <s v="2460 Inv Returned"/>
    <s v="2022/12"/>
  </r>
  <r>
    <x v="0"/>
    <n v="306.79000000000002"/>
    <x v="0"/>
    <s v="649F"/>
    <s v="2400 Inventory Issue"/>
    <s v="2022/12"/>
  </r>
  <r>
    <x v="3"/>
    <n v="1787.08"/>
    <x v="3"/>
    <s v="182T"/>
    <s v="2400 Inventory Issue"/>
    <s v="2022/12"/>
  </r>
  <r>
    <x v="3"/>
    <n v="-4628.79"/>
    <x v="3"/>
    <s v="183Q"/>
    <s v="2460 Inv Returned"/>
    <s v="2022/12"/>
  </r>
  <r>
    <x v="3"/>
    <n v="-2703.42"/>
    <x v="3"/>
    <s v="133M"/>
    <s v="2460 Inv Returned"/>
    <s v="2022/12"/>
  </r>
  <r>
    <x v="3"/>
    <n v="89376.25"/>
    <x v="3"/>
    <s v="337E"/>
    <s v="2400 Inventory Issue"/>
    <s v="2022/12"/>
  </r>
  <r>
    <x v="3"/>
    <n v="80338.92"/>
    <x v="3"/>
    <s v="139Q"/>
    <s v="2400 Inventory Issue"/>
    <s v="2022/12"/>
  </r>
  <r>
    <x v="3"/>
    <n v="1334.39"/>
    <x v="3"/>
    <s v="351E"/>
    <s v="2400 Inventory Issue"/>
    <s v="2022/12"/>
  </r>
  <r>
    <x v="3"/>
    <n v="16874.259999999998"/>
    <x v="3"/>
    <s v="479E"/>
    <s v="2400 Inventory Issue"/>
    <s v="2022/12"/>
  </r>
  <r>
    <x v="3"/>
    <n v="-31321.02"/>
    <x v="3"/>
    <s v="483E"/>
    <s v="2460 Inv Returned"/>
    <s v="2022/12"/>
  </r>
  <r>
    <x v="3"/>
    <n v="2001.66"/>
    <x v="3"/>
    <s v="550E"/>
    <s v="2400 Inventory Issue"/>
    <s v="2022/12"/>
  </r>
  <r>
    <x v="3"/>
    <n v="150.19999999999999"/>
    <x v="3"/>
    <s v="665E"/>
    <s v="2400 Inventory Issue"/>
    <s v="2022/12"/>
  </r>
  <r>
    <x v="3"/>
    <n v="-4720.3999999999996"/>
    <x v="3"/>
    <s v="S002"/>
    <s v="2460 Inv Returned"/>
    <s v="2022/12"/>
  </r>
  <r>
    <x v="3"/>
    <n v="-37358.199999999997"/>
    <x v="0"/>
    <s v="S002"/>
    <s v="2460 Inv Returned"/>
    <s v="2022/12"/>
  </r>
  <r>
    <x v="3"/>
    <n v="53280.65"/>
    <x v="0"/>
    <s v="S002"/>
    <s v="2400 Inventory Issue"/>
    <s v="2022/12"/>
  </r>
  <r>
    <x v="3"/>
    <n v="561.46"/>
    <x v="3"/>
    <s v="897E"/>
    <s v="2400 Inventory Issue"/>
    <s v="2022/12"/>
  </r>
  <r>
    <x v="3"/>
    <n v="3254.72"/>
    <x v="3"/>
    <s v="973E"/>
    <s v="2400 Inventory Issue"/>
    <s v="2022/12"/>
  </r>
  <r>
    <x v="3"/>
    <n v="865.84"/>
    <x v="3"/>
    <s v="976E"/>
    <s v="2400 Inventory Issue"/>
    <s v="2022/12"/>
  </r>
  <r>
    <x v="0"/>
    <n v="1198.6199999999999"/>
    <x v="8"/>
    <s v="5024"/>
    <s v="2400 Inventory Issue"/>
    <s v="2022/12"/>
  </r>
  <r>
    <x v="0"/>
    <n v="351.92"/>
    <x v="0"/>
    <s v="5406"/>
    <s v="2400 Inventory Issue"/>
    <s v="2022/12"/>
  </r>
  <r>
    <x v="0"/>
    <n v="-713.13"/>
    <x v="0"/>
    <s v="7366"/>
    <s v="2460 Inv Returned"/>
    <s v="2022/12"/>
  </r>
  <r>
    <x v="0"/>
    <n v="49.04"/>
    <x v="1"/>
    <s v="7734"/>
    <s v="2400 Inventory Issue"/>
    <s v="2022/12"/>
  </r>
  <r>
    <x v="0"/>
    <n v="516.97"/>
    <x v="0"/>
    <s v="2140"/>
    <s v="2400 Inventory Issue"/>
    <s v="2022/12"/>
  </r>
  <r>
    <x v="0"/>
    <n v="2318.2199999999998"/>
    <x v="0"/>
    <s v="2148"/>
    <s v="2400 Inventory Issue"/>
    <s v="2022/12"/>
  </r>
  <r>
    <x v="0"/>
    <n v="-9465.49"/>
    <x v="0"/>
    <s v="9530"/>
    <s v="2460 Inv Returned"/>
    <s v="2022/12"/>
  </r>
  <r>
    <x v="0"/>
    <n v="6653.5"/>
    <x v="0"/>
    <s v="2234"/>
    <s v="2400 Inventory Issue"/>
    <s v="2022/12"/>
  </r>
  <r>
    <x v="0"/>
    <n v="-534.98"/>
    <x v="0"/>
    <s v="216D"/>
    <s v="2460 Inv Returned"/>
    <s v="2022/12"/>
  </r>
  <r>
    <x v="0"/>
    <n v="530.71"/>
    <x v="0"/>
    <s v="459C"/>
    <s v="2400 Inventory Issue"/>
    <s v="2022/12"/>
  </r>
  <r>
    <x v="0"/>
    <n v="-5580.86"/>
    <x v="0"/>
    <s v="459C"/>
    <s v="2460 Inv Returned"/>
    <s v="2022/12"/>
  </r>
  <r>
    <x v="1"/>
    <n v="-33501.74"/>
    <x v="3"/>
    <s v="142D"/>
    <s v="2460 Inv Returned"/>
    <s v="2022/12"/>
  </r>
  <r>
    <x v="3"/>
    <n v="244.43"/>
    <x v="7"/>
    <s v="234D"/>
    <s v="2400 Inventory Issue"/>
    <s v="2022/12"/>
  </r>
  <r>
    <x v="3"/>
    <n v="2606.2199999999998"/>
    <x v="3"/>
    <s v="909D"/>
    <s v="2400 Inventory Issue"/>
    <s v="2022/12"/>
  </r>
  <r>
    <x v="3"/>
    <n v="-85.12"/>
    <x v="3"/>
    <s v="926D"/>
    <s v="2460 Inv Returned"/>
    <s v="2022/12"/>
  </r>
  <r>
    <x v="3"/>
    <n v="2098.44"/>
    <x v="3"/>
    <s v="987E"/>
    <s v="2400 Inventory Issue"/>
    <s v="2022/12"/>
  </r>
  <r>
    <x v="3"/>
    <n v="880.46"/>
    <x v="3"/>
    <s v="995E"/>
    <s v="2400 Inventory Issue"/>
    <s v="2022/12"/>
  </r>
  <r>
    <x v="3"/>
    <n v="595.69000000000005"/>
    <x v="3"/>
    <s v="161S"/>
    <s v="2400 Inventory Issue"/>
    <s v="2022/12"/>
  </r>
  <r>
    <x v="3"/>
    <n v="150.29"/>
    <x v="3"/>
    <s v="185S"/>
    <s v="2400 Inventory Issue"/>
    <s v="2022/12"/>
  </r>
  <r>
    <x v="3"/>
    <n v="-1859.78"/>
    <x v="3"/>
    <s v="190H"/>
    <s v="2460 Inv Returned"/>
    <s v="2022/12"/>
  </r>
  <r>
    <x v="3"/>
    <n v="36344.449999999997"/>
    <x v="3"/>
    <s v="139W"/>
    <s v="2400 Inventory Issue"/>
    <s v="2022/12"/>
  </r>
  <r>
    <x v="3"/>
    <n v="14664.82"/>
    <x v="3"/>
    <s v="461E"/>
    <s v="2400 Inventory Issue"/>
    <s v="2022/12"/>
  </r>
  <r>
    <x v="3"/>
    <n v="3741.46"/>
    <x v="3"/>
    <s v="471E"/>
    <s v="2400 Inventory Issue"/>
    <s v="2022/12"/>
  </r>
  <r>
    <x v="3"/>
    <n v="26.44"/>
    <x v="3"/>
    <s v="485E"/>
    <s v="2400 Inventory Issue"/>
    <s v="2022/12"/>
  </r>
  <r>
    <x v="3"/>
    <n v="410.68"/>
    <x v="3"/>
    <s v="497E"/>
    <s v="2400 Inventory Issue"/>
    <s v="2022/12"/>
  </r>
  <r>
    <x v="3"/>
    <n v="-4003.59"/>
    <x v="3"/>
    <s v="508E"/>
    <s v="2460 Inv Returned"/>
    <s v="2022/12"/>
  </r>
  <r>
    <x v="3"/>
    <n v="19882.28"/>
    <x v="3"/>
    <s v="540E"/>
    <s v="2400 Inventory Issue"/>
    <s v="2022/12"/>
  </r>
  <r>
    <x v="4"/>
    <n v="5237.93"/>
    <x v="3"/>
    <s v="623E"/>
    <s v="2400 Inventory Issue"/>
    <s v="2022/12"/>
  </r>
  <r>
    <x v="3"/>
    <n v="-2493.73"/>
    <x v="5"/>
    <s v="S002"/>
    <s v="2460 Inv Returned"/>
    <s v="2022/12"/>
  </r>
  <r>
    <x v="3"/>
    <n v="-595.69000000000005"/>
    <x v="3"/>
    <s v="973E"/>
    <s v="2460 Inv Returned"/>
    <s v="2022/12"/>
  </r>
  <r>
    <x v="0"/>
    <n v="102.46"/>
    <x v="1"/>
    <s v="5404"/>
    <s v="2400 Inventory Issue"/>
    <s v="2022/12"/>
  </r>
  <r>
    <x v="0"/>
    <n v="6285.92"/>
    <x v="2"/>
    <s v="4774"/>
    <s v="2400 Inventory Issue"/>
    <s v="2022/12"/>
  </r>
  <r>
    <x v="0"/>
    <n v="3819.64"/>
    <x v="1"/>
    <s v="5063"/>
    <s v="2400 Inventory Issue"/>
    <s v="2022/12"/>
  </r>
  <r>
    <x v="0"/>
    <n v="-49.47"/>
    <x v="1"/>
    <s v="5063"/>
    <s v="2460 Inv Returned"/>
    <s v="2022/12"/>
  </r>
  <r>
    <x v="0"/>
    <n v="52"/>
    <x v="1"/>
    <s v="5406"/>
    <s v="2400 Inventory Issue"/>
    <s v="2022/12"/>
  </r>
  <r>
    <x v="0"/>
    <n v="40.92"/>
    <x v="0"/>
    <s v="4631"/>
    <s v="2400 Inventory Issue"/>
    <s v="2022/12"/>
  </r>
  <r>
    <x v="0"/>
    <n v="-5069.24"/>
    <x v="0"/>
    <s v="4636"/>
    <s v="2460 Inv Returned"/>
    <s v="2022/12"/>
  </r>
  <r>
    <x v="0"/>
    <n v="-5573.73"/>
    <x v="5"/>
    <s v="4636"/>
    <s v="2460 Inv Returned"/>
    <s v="2022/12"/>
  </r>
  <r>
    <x v="0"/>
    <n v="-2699"/>
    <x v="0"/>
    <s v="6403"/>
    <s v="2460 Inv Returned"/>
    <s v="2022/12"/>
  </r>
  <r>
    <x v="0"/>
    <n v="2260.7600000000002"/>
    <x v="0"/>
    <s v="6404"/>
    <s v="2400 Inventory Issue"/>
    <s v="2022/12"/>
  </r>
  <r>
    <x v="0"/>
    <n v="28.91"/>
    <x v="1"/>
    <s v="6448"/>
    <s v="2400 Inventory Issue"/>
    <s v="2022/12"/>
  </r>
  <r>
    <x v="0"/>
    <n v="802.74"/>
    <x v="0"/>
    <s v="6575"/>
    <s v="2400 Inventory Issue"/>
    <s v="2022/12"/>
  </r>
  <r>
    <x v="0"/>
    <n v="7505.65"/>
    <x v="5"/>
    <s v="2137"/>
    <s v="2400 Inventory Issue"/>
    <s v="2022/12"/>
  </r>
  <r>
    <x v="0"/>
    <n v="13.43"/>
    <x v="1"/>
    <s v="9042"/>
    <s v="2400 Inventory Issue"/>
    <s v="2022/12"/>
  </r>
  <r>
    <x v="0"/>
    <n v="-30.7"/>
    <x v="0"/>
    <s v="2002"/>
    <s v="2460 Inv Returned"/>
    <s v="2022/12"/>
  </r>
  <r>
    <x v="0"/>
    <n v="6348.57"/>
    <x v="0"/>
    <s v="9530"/>
    <s v="2400 Inventory Issue"/>
    <s v="2022/12"/>
  </r>
  <r>
    <x v="0"/>
    <n v="-10537.37"/>
    <x v="0"/>
    <s v="9585"/>
    <s v="2460 Inv Returned"/>
    <s v="2022/12"/>
  </r>
  <r>
    <x v="0"/>
    <n v="8231.82"/>
    <x v="2"/>
    <s v="2228"/>
    <s v="2400 Inventory Issue"/>
    <s v="2022/12"/>
  </r>
  <r>
    <x v="0"/>
    <n v="2904.32"/>
    <x v="0"/>
    <s v="2233"/>
    <s v="2400 Inventory Issue"/>
    <s v="2022/12"/>
  </r>
  <r>
    <x v="1"/>
    <n v="-560.83000000000004"/>
    <x v="3"/>
    <s v="571C"/>
    <s v="2460 Inv Returned"/>
    <s v="2022/12"/>
  </r>
  <r>
    <x v="3"/>
    <n v="199.17"/>
    <x v="7"/>
    <s v="499D"/>
    <s v="2400 Inventory Issue"/>
    <s v="2022/12"/>
  </r>
  <r>
    <x v="3"/>
    <n v="-1404.72"/>
    <x v="7"/>
    <s v="523D"/>
    <s v="2460 Inv Returned"/>
    <s v="2022/12"/>
  </r>
  <r>
    <x v="3"/>
    <n v="18132.830000000002"/>
    <x v="7"/>
    <s v="534D"/>
    <s v="2400 Inventory Issue"/>
    <s v="2022/12"/>
  </r>
  <r>
    <x v="0"/>
    <n v="13.96"/>
    <x v="1"/>
    <s v="668C"/>
    <s v="2400 Inventory Issue"/>
    <s v="2022/12"/>
  </r>
  <r>
    <x v="3"/>
    <n v="3574.16"/>
    <x v="3"/>
    <s v="183Q"/>
    <s v="2400 Inventory Issue"/>
    <s v="2022/12"/>
  </r>
  <r>
    <x v="3"/>
    <n v="23865.69"/>
    <x v="3"/>
    <s v="186E"/>
    <s v="2400 Inventory Issue"/>
    <s v="2022/12"/>
  </r>
  <r>
    <x v="3"/>
    <n v="228.46"/>
    <x v="3"/>
    <s v="187P"/>
    <s v="2400 Inventory Issue"/>
    <s v="2022/12"/>
  </r>
  <r>
    <x v="3"/>
    <n v="23086.5"/>
    <x v="3"/>
    <s v="120E"/>
    <s v="2400 Inventory Issue"/>
    <s v="2022/12"/>
  </r>
  <r>
    <x v="1"/>
    <n v="23086.5"/>
    <x v="3"/>
    <s v="154P"/>
    <s v="2400 Inventory Issue"/>
    <s v="2022/12"/>
  </r>
  <r>
    <x v="3"/>
    <n v="3526.68"/>
    <x v="3"/>
    <s v="188I"/>
    <s v="2400 Inventory Issue"/>
    <s v="2022/12"/>
  </r>
  <r>
    <x v="3"/>
    <n v="1501.71"/>
    <x v="3"/>
    <s v="190H"/>
    <s v="2400 Inventory Issue"/>
    <s v="2022/12"/>
  </r>
  <r>
    <x v="3"/>
    <n v="65674.09"/>
    <x v="3"/>
    <s v="139V"/>
    <s v="2400 Inventory Issue"/>
    <s v="2022/12"/>
  </r>
  <r>
    <x v="3"/>
    <n v="16779.349999999999"/>
    <x v="3"/>
    <s v="133M"/>
    <s v="2400 Inventory Issue"/>
    <s v="2022/12"/>
  </r>
  <r>
    <x v="1"/>
    <n v="27569.200000000001"/>
    <x v="3"/>
    <s v="494E"/>
    <s v="2400 Inventory Issue"/>
    <s v="2022/12"/>
  </r>
  <r>
    <x v="1"/>
    <n v="23432.66"/>
    <x v="3"/>
    <s v="498E"/>
    <s v="2400 Inventory Issue"/>
    <s v="2022/12"/>
  </r>
  <r>
    <x v="1"/>
    <n v="-4048.05"/>
    <x v="3"/>
    <s v="498E"/>
    <s v="2460 Inv Returned"/>
    <s v="2022/12"/>
  </r>
  <r>
    <x v="3"/>
    <n v="2788.25"/>
    <x v="3"/>
    <s v="506E"/>
    <s v="2400 Inventory Issue"/>
    <s v="2022/12"/>
  </r>
  <r>
    <x v="3"/>
    <n v="5210.97"/>
    <x v="3"/>
    <s v="721E"/>
    <s v="2400 Inventory Issue"/>
    <s v="2022/12"/>
  </r>
  <r>
    <x v="3"/>
    <n v="11362.36"/>
    <x v="3"/>
    <s v="879E"/>
    <s v="2400 Inventory Issue"/>
    <s v="2022/12"/>
  </r>
  <r>
    <x v="3"/>
    <n v="4496.41"/>
    <x v="3"/>
    <s v="955E"/>
    <s v="2400 Inventory Issue"/>
    <s v="2022/12"/>
  </r>
  <r>
    <x v="3"/>
    <n v="5170.1099999999997"/>
    <x v="3"/>
    <s v="960E"/>
    <s v="2400 Inventory Issue"/>
    <s v="2022/1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43">
  <r>
    <x v="0"/>
    <n v="1896.64"/>
    <x v="0"/>
    <s v="6403"/>
    <s v="2400 Inventory Issue"/>
    <s v="2021/01"/>
  </r>
  <r>
    <x v="0"/>
    <n v="-538.55999999999995"/>
    <x v="0"/>
    <s v="4660"/>
    <s v="2460 Inv Returned"/>
    <s v="2021/01"/>
  </r>
  <r>
    <x v="1"/>
    <n v="1785.42"/>
    <x v="0"/>
    <s v="185D"/>
    <s v="2400 Inventory Issue"/>
    <s v="2021/01"/>
  </r>
  <r>
    <x v="1"/>
    <n v="-645.88"/>
    <x v="1"/>
    <s v="898D"/>
    <s v="2460 Inv Returned"/>
    <s v="2021/01"/>
  </r>
  <r>
    <x v="1"/>
    <n v="223.5"/>
    <x v="1"/>
    <s v="982D"/>
    <s v="2400 Inventory Issue"/>
    <s v="2021/01"/>
  </r>
  <r>
    <x v="0"/>
    <n v="7952.52"/>
    <x v="0"/>
    <s v="9585"/>
    <s v="2400 Inventory Issue"/>
    <s v="2021/01"/>
  </r>
  <r>
    <x v="0"/>
    <n v="36.119999999999997"/>
    <x v="0"/>
    <s v="4603"/>
    <s v="2400 Inventory Issue"/>
    <s v="2021/01"/>
  </r>
  <r>
    <x v="1"/>
    <n v="3320.49"/>
    <x v="1"/>
    <s v="290D"/>
    <s v="2400 Inventory Issue"/>
    <s v="2021/01"/>
  </r>
  <r>
    <x v="2"/>
    <n v="484.8"/>
    <x v="1"/>
    <s v="154D"/>
    <s v="2400 Inventory Issue"/>
    <s v="2021/01"/>
  </r>
  <r>
    <x v="0"/>
    <n v="793.8"/>
    <x v="0"/>
    <s v="2234"/>
    <s v="2400 Inventory Issue"/>
    <s v="2021/01"/>
  </r>
  <r>
    <x v="2"/>
    <n v="-144.75"/>
    <x v="1"/>
    <s v="413C"/>
    <s v="2460 Inv Returned"/>
    <s v="2021/01"/>
  </r>
  <r>
    <x v="0"/>
    <n v="943.24"/>
    <x v="0"/>
    <s v="2233"/>
    <s v="2400 Inventory Issue"/>
    <s v="2021/01"/>
  </r>
  <r>
    <x v="1"/>
    <n v="-864.53"/>
    <x v="1"/>
    <s v="961D"/>
    <s v="2460 Inv Returned"/>
    <s v="2021/01"/>
  </r>
  <r>
    <x v="1"/>
    <n v="5784.07"/>
    <x v="1"/>
    <s v="186D"/>
    <s v="2400 Inventory Issue"/>
    <s v="2021/01"/>
  </r>
  <r>
    <x v="1"/>
    <n v="523"/>
    <x v="1"/>
    <s v="433D"/>
    <s v="2400 Inventory Issue"/>
    <s v="2021/01"/>
  </r>
  <r>
    <x v="1"/>
    <n v="-180.62"/>
    <x v="1"/>
    <s v="325D"/>
    <s v="2460 Inv Returned"/>
    <s v="2021/01"/>
  </r>
  <r>
    <x v="1"/>
    <n v="-511.49"/>
    <x v="1"/>
    <s v="948D"/>
    <s v="2460 Inv Returned"/>
    <s v="2021/01"/>
  </r>
  <r>
    <x v="1"/>
    <n v="-122.17"/>
    <x v="1"/>
    <s v="100E"/>
    <s v="2460 Inv Returned"/>
    <s v="2021/01"/>
  </r>
  <r>
    <x v="1"/>
    <n v="-757.28"/>
    <x v="1"/>
    <s v="246D"/>
    <s v="2460 Inv Returned"/>
    <s v="2021/01"/>
  </r>
  <r>
    <x v="1"/>
    <n v="1680"/>
    <x v="1"/>
    <s v="146E"/>
    <s v="2400 Inventory Issue"/>
    <s v="2021/01"/>
  </r>
  <r>
    <x v="0"/>
    <n v="14074.37"/>
    <x v="2"/>
    <s v="4774"/>
    <s v="2400 Inventory Issue"/>
    <s v="2021/01"/>
  </r>
  <r>
    <x v="1"/>
    <n v="79.31"/>
    <x v="1"/>
    <s v="306D"/>
    <s v="2400 Inventory Issue"/>
    <s v="2021/01"/>
  </r>
  <r>
    <x v="1"/>
    <n v="223.48"/>
    <x v="1"/>
    <s v="261D"/>
    <s v="2400 Inventory Issue"/>
    <s v="2021/01"/>
  </r>
  <r>
    <x v="1"/>
    <n v="1255.95"/>
    <x v="1"/>
    <s v="817D"/>
    <s v="2400 Inventory Issue"/>
    <s v="2021/01"/>
  </r>
  <r>
    <x v="1"/>
    <n v="1022.4"/>
    <x v="1"/>
    <s v="142E"/>
    <s v="2400 Inventory Issue"/>
    <s v="2021/01"/>
  </r>
  <r>
    <x v="1"/>
    <n v="41.65"/>
    <x v="1"/>
    <s v="967D"/>
    <s v="2400 Inventory Issue"/>
    <s v="2021/01"/>
  </r>
  <r>
    <x v="1"/>
    <n v="3658.75"/>
    <x v="1"/>
    <s v="978D"/>
    <s v="2400 Inventory Issue"/>
    <s v="2021/01"/>
  </r>
  <r>
    <x v="1"/>
    <n v="6719.64"/>
    <x v="1"/>
    <s v="108D"/>
    <s v="2400 Inventory Issue"/>
    <s v="2021/01"/>
  </r>
  <r>
    <x v="1"/>
    <n v="2558.02"/>
    <x v="1"/>
    <s v="690C"/>
    <s v="2400 Inventory Issue"/>
    <s v="2021/01"/>
  </r>
  <r>
    <x v="1"/>
    <n v="2213.83"/>
    <x v="1"/>
    <s v="292D"/>
    <s v="2400 Inventory Issue"/>
    <s v="2021/01"/>
  </r>
  <r>
    <x v="1"/>
    <n v="120.47"/>
    <x v="1"/>
    <s v="758D"/>
    <s v="2400 Inventory Issue"/>
    <s v="2021/01"/>
  </r>
  <r>
    <x v="1"/>
    <n v="285.74"/>
    <x v="1"/>
    <s v="845D"/>
    <s v="2400 Inventory Issue"/>
    <s v="2021/01"/>
  </r>
  <r>
    <x v="0"/>
    <n v="179.39"/>
    <x v="3"/>
    <s v="5406"/>
    <s v="2400 Inventory Issue"/>
    <s v="2021/01"/>
  </r>
  <r>
    <x v="2"/>
    <n v="56493.17"/>
    <x v="1"/>
    <s v="413C"/>
    <s v="2400 Inventory Issue"/>
    <s v="2021/01"/>
  </r>
  <r>
    <x v="1"/>
    <n v="1209.6099999999999"/>
    <x v="1"/>
    <s v="973D"/>
    <s v="2400 Inventory Issue"/>
    <s v="2021/01"/>
  </r>
  <r>
    <x v="1"/>
    <n v="64.349999999999994"/>
    <x v="1"/>
    <s v="984D"/>
    <s v="2400 Inventory Issue"/>
    <s v="2021/01"/>
  </r>
  <r>
    <x v="2"/>
    <n v="264.91000000000003"/>
    <x v="1"/>
    <s v="541C"/>
    <s v="2400 Inventory Issue"/>
    <s v="2021/01"/>
  </r>
  <r>
    <x v="1"/>
    <n v="-1189.67"/>
    <x v="1"/>
    <s v="466D"/>
    <s v="2460 Inv Returned"/>
    <s v="2021/01"/>
  </r>
  <r>
    <x v="1"/>
    <n v="-54.89"/>
    <x v="1"/>
    <s v="709D"/>
    <s v="2460 Inv Returned"/>
    <s v="2021/01"/>
  </r>
  <r>
    <x v="1"/>
    <n v="-509.04"/>
    <x v="1"/>
    <s v="622D"/>
    <s v="2460 Inv Returned"/>
    <s v="2021/01"/>
  </r>
  <r>
    <x v="1"/>
    <n v="1427.67"/>
    <x v="1"/>
    <s v="786D"/>
    <s v="2400 Inventory Issue"/>
    <s v="2021/01"/>
  </r>
  <r>
    <x v="1"/>
    <n v="2834.11"/>
    <x v="1"/>
    <s v="948D"/>
    <s v="2400 Inventory Issue"/>
    <s v="2021/01"/>
  </r>
  <r>
    <x v="1"/>
    <n v="122.17"/>
    <x v="1"/>
    <s v="100E"/>
    <s v="2400 Inventory Issue"/>
    <s v="2021/01"/>
  </r>
  <r>
    <x v="1"/>
    <n v="696.38"/>
    <x v="1"/>
    <s v="111E"/>
    <s v="2400 Inventory Issue"/>
    <s v="2021/01"/>
  </r>
  <r>
    <x v="0"/>
    <n v="3.5"/>
    <x v="0"/>
    <s v="5400"/>
    <s v="2400 Inventory Issue"/>
    <s v="2021/01"/>
  </r>
  <r>
    <x v="1"/>
    <n v="513.74"/>
    <x v="1"/>
    <s v="939D"/>
    <s v="2400 Inventory Issue"/>
    <s v="2021/01"/>
  </r>
  <r>
    <x v="1"/>
    <n v="45172.73"/>
    <x v="1"/>
    <s v="960D"/>
    <s v="2400 Inventory Issue"/>
    <s v="2021/01"/>
  </r>
  <r>
    <x v="1"/>
    <n v="-31423.16"/>
    <x v="1"/>
    <s v="960D"/>
    <s v="2460 Inv Returned"/>
    <s v="2021/01"/>
  </r>
  <r>
    <x v="1"/>
    <n v="200.95"/>
    <x v="1"/>
    <s v="858D"/>
    <s v="2400 Inventory Issue"/>
    <s v="2021/01"/>
  </r>
  <r>
    <x v="1"/>
    <n v="146.9"/>
    <x v="1"/>
    <s v="966D"/>
    <s v="2400 Inventory Issue"/>
    <s v="2021/01"/>
  </r>
  <r>
    <x v="1"/>
    <n v="138.47999999999999"/>
    <x v="1"/>
    <s v="988D"/>
    <s v="2400 Inventory Issue"/>
    <s v="2021/01"/>
  </r>
  <r>
    <x v="0"/>
    <n v="2636.41"/>
    <x v="2"/>
    <s v="2228"/>
    <s v="2400 Inventory Issue"/>
    <s v="2021/01"/>
  </r>
  <r>
    <x v="1"/>
    <n v="287.97000000000003"/>
    <x v="1"/>
    <s v="333C"/>
    <s v="2400 Inventory Issue"/>
    <s v="2021/01"/>
  </r>
  <r>
    <x v="2"/>
    <n v="11841.08"/>
    <x v="1"/>
    <s v="168D"/>
    <s v="2400 Inventory Issue"/>
    <s v="2021/01"/>
  </r>
  <r>
    <x v="1"/>
    <n v="-426.96"/>
    <x v="1"/>
    <s v="690C"/>
    <s v="2460 Inv Returned"/>
    <s v="2021/01"/>
  </r>
  <r>
    <x v="2"/>
    <n v="1833.66"/>
    <x v="1"/>
    <s v="157D"/>
    <s v="2400 Inventory Issue"/>
    <s v="2021/01"/>
  </r>
  <r>
    <x v="1"/>
    <n v="430.24"/>
    <x v="1"/>
    <s v="850D"/>
    <s v="2400 Inventory Issue"/>
    <s v="2021/01"/>
  </r>
  <r>
    <x v="0"/>
    <n v="8111.7"/>
    <x v="0"/>
    <s v="9583"/>
    <s v="2400 Inventory Issue"/>
    <s v="2021/01"/>
  </r>
  <r>
    <x v="0"/>
    <n v="221.37"/>
    <x v="0"/>
    <s v="6402"/>
    <s v="2400 Inventory Issue"/>
    <s v="2021/01"/>
  </r>
  <r>
    <x v="0"/>
    <n v="329.49"/>
    <x v="4"/>
    <s v="5024"/>
    <s v="2400 Inventory Issue"/>
    <s v="2021/01"/>
  </r>
  <r>
    <x v="1"/>
    <n v="1132.53"/>
    <x v="1"/>
    <s v="991D"/>
    <s v="2400 Inventory Issue"/>
    <s v="2021/01"/>
  </r>
  <r>
    <x v="1"/>
    <n v="-60.19"/>
    <x v="1"/>
    <s v="962D"/>
    <s v="2460 Inv Returned"/>
    <s v="2021/01"/>
  </r>
  <r>
    <x v="0"/>
    <n v="36.340000000000003"/>
    <x v="3"/>
    <s v="4779"/>
    <s v="2400 Inventory Issue"/>
    <s v="2021/01"/>
  </r>
  <r>
    <x v="1"/>
    <n v="140.72999999999999"/>
    <x v="5"/>
    <s v="293D"/>
    <s v="2400 Inventory Issue"/>
    <s v="2021/01"/>
  </r>
  <r>
    <x v="1"/>
    <n v="-1344.86"/>
    <x v="1"/>
    <s v="311D"/>
    <s v="2460 Inv Returned"/>
    <s v="2021/01"/>
  </r>
  <r>
    <x v="1"/>
    <n v="1489.89"/>
    <x v="1"/>
    <s v="543D"/>
    <s v="2400 Inventory Issue"/>
    <s v="2021/01"/>
  </r>
  <r>
    <x v="0"/>
    <n v="232.04"/>
    <x v="6"/>
    <s v="2013"/>
    <s v="2400 Inventory Issue"/>
    <s v="2021/01"/>
  </r>
  <r>
    <x v="1"/>
    <n v="137.18"/>
    <x v="1"/>
    <s v="752D"/>
    <s v="2400 Inventory Issue"/>
    <s v="2021/01"/>
  </r>
  <r>
    <x v="1"/>
    <n v="-736.88"/>
    <x v="1"/>
    <s v="770D"/>
    <s v="2460 Inv Returned"/>
    <s v="2021/01"/>
  </r>
  <r>
    <x v="0"/>
    <n v="6427.21"/>
    <x v="0"/>
    <s v="4660"/>
    <s v="2400 Inventory Issue"/>
    <s v="2021/01"/>
  </r>
  <r>
    <x v="1"/>
    <n v="1755.73"/>
    <x v="1"/>
    <s v="344D"/>
    <s v="2400 Inventory Issue"/>
    <s v="2021/01"/>
  </r>
  <r>
    <x v="1"/>
    <n v="6601.45"/>
    <x v="1"/>
    <s v="185D"/>
    <s v="2400 Inventory Issue"/>
    <s v="2021/01"/>
  </r>
  <r>
    <x v="3"/>
    <n v="1187.03"/>
    <x v="1"/>
    <s v="130E"/>
    <s v="2400 Inventory Issue"/>
    <s v="2021/01"/>
  </r>
  <r>
    <x v="0"/>
    <n v="-2.57"/>
    <x v="0"/>
    <s v="2000"/>
    <s v="2460 Inv Returned"/>
    <s v="2021/01"/>
  </r>
  <r>
    <x v="2"/>
    <n v="-2909.57"/>
    <x v="1"/>
    <s v="114D"/>
    <s v="2460 Inv Returned"/>
    <s v="2021/01"/>
  </r>
  <r>
    <x v="1"/>
    <n v="353.67"/>
    <x v="1"/>
    <s v="805D"/>
    <s v="2400 Inventory Issue"/>
    <s v="2021/01"/>
  </r>
  <r>
    <x v="1"/>
    <n v="1344.86"/>
    <x v="1"/>
    <s v="943D"/>
    <s v="2400 Inventory Issue"/>
    <s v="2021/01"/>
  </r>
  <r>
    <x v="0"/>
    <n v="36.340000000000003"/>
    <x v="0"/>
    <s v="7114"/>
    <s v="2400 Inventory Issue"/>
    <s v="2021/01"/>
  </r>
  <r>
    <x v="2"/>
    <n v="183.98"/>
    <x v="1"/>
    <s v="465D"/>
    <s v="2400 Inventory Issue"/>
    <s v="2021/01"/>
  </r>
  <r>
    <x v="0"/>
    <n v="-474.16"/>
    <x v="0"/>
    <s v="9583"/>
    <s v="2460 Inv Returned"/>
    <s v="2021/01"/>
  </r>
  <r>
    <x v="0"/>
    <n v="4421.17"/>
    <x v="0"/>
    <s v="9588"/>
    <s v="2400 Inventory Issue"/>
    <s v="2021/01"/>
  </r>
  <r>
    <x v="0"/>
    <n v="-249.36"/>
    <x v="0"/>
    <s v="9588"/>
    <s v="2460 Inv Returned"/>
    <s v="2021/01"/>
  </r>
  <r>
    <x v="0"/>
    <n v="380.65"/>
    <x v="7"/>
    <s v="5024"/>
    <s v="2400 Inventory Issue"/>
    <s v="2021/01"/>
  </r>
  <r>
    <x v="1"/>
    <n v="1232.1600000000001"/>
    <x v="1"/>
    <s v="694D"/>
    <s v="2400 Inventory Issue"/>
    <s v="2021/01"/>
  </r>
  <r>
    <x v="2"/>
    <n v="-93.3"/>
    <x v="1"/>
    <s v="895D"/>
    <s v="2460 Inv Returned"/>
    <s v="2021/01"/>
  </r>
  <r>
    <x v="1"/>
    <n v="5677.93"/>
    <x v="1"/>
    <s v="969D"/>
    <s v="2400 Inventory Issue"/>
    <s v="2021/01"/>
  </r>
  <r>
    <x v="1"/>
    <n v="-147.15"/>
    <x v="1"/>
    <s v="991D"/>
    <s v="2460 Inv Returned"/>
    <s v="2021/01"/>
  </r>
  <r>
    <x v="2"/>
    <n v="1446.29"/>
    <x v="1"/>
    <s v="135E"/>
    <s v="2400 Inventory Issue"/>
    <s v="2021/01"/>
  </r>
  <r>
    <x v="2"/>
    <n v="8778.99"/>
    <x v="1"/>
    <s v="325C"/>
    <s v="2400 Inventory Issue"/>
    <s v="2021/01"/>
  </r>
  <r>
    <x v="1"/>
    <n v="-621.53"/>
    <x v="1"/>
    <s v="194D"/>
    <s v="2460 Inv Returned"/>
    <s v="2021/01"/>
  </r>
  <r>
    <x v="2"/>
    <n v="1564.07"/>
    <x v="1"/>
    <s v="994D"/>
    <s v="2400 Inventory Issue"/>
    <s v="2021/01"/>
  </r>
  <r>
    <x v="1"/>
    <n v="1344.86"/>
    <x v="1"/>
    <s v="660D"/>
    <s v="2400 Inventory Issue"/>
    <s v="2021/01"/>
  </r>
  <r>
    <x v="1"/>
    <n v="1977.91"/>
    <x v="1"/>
    <s v="797D"/>
    <s v="2400 Inventory Issue"/>
    <s v="2021/01"/>
  </r>
  <r>
    <x v="0"/>
    <n v="261.99"/>
    <x v="0"/>
    <s v="6575"/>
    <s v="2400 Inventory Issue"/>
    <s v="2021/01"/>
  </r>
  <r>
    <x v="2"/>
    <n v="17230.13"/>
    <x v="5"/>
    <s v="676B"/>
    <s v="2400 Inventory Issue"/>
    <s v="2021/01"/>
  </r>
  <r>
    <x v="0"/>
    <n v="-16617.259999999998"/>
    <x v="0"/>
    <s v="2138"/>
    <s v="2460 Inv Returned"/>
    <s v="2021/01"/>
  </r>
  <r>
    <x v="1"/>
    <n v="20706.599999999999"/>
    <x v="1"/>
    <s v="898D"/>
    <s v="2400 Inventory Issue"/>
    <s v="2021/01"/>
  </r>
  <r>
    <x v="0"/>
    <n v="-1015.99"/>
    <x v="0"/>
    <s v="9585"/>
    <s v="2460 Inv Returned"/>
    <s v="2021/01"/>
  </r>
  <r>
    <x v="1"/>
    <n v="698.76"/>
    <x v="1"/>
    <s v="846D"/>
    <s v="2400 Inventory Issue"/>
    <s v="2021/01"/>
  </r>
  <r>
    <x v="1"/>
    <n v="213.51"/>
    <x v="1"/>
    <s v="872D"/>
    <s v="2400 Inventory Issue"/>
    <s v="2021/01"/>
  </r>
  <r>
    <x v="2"/>
    <n v="3428.31"/>
    <x v="1"/>
    <s v="540D"/>
    <s v="2400 Inventory Issue"/>
    <s v="2021/01"/>
  </r>
  <r>
    <x v="1"/>
    <n v="-1591"/>
    <x v="1"/>
    <s v="303D"/>
    <s v="2460 Inv Returned"/>
    <s v="2021/01"/>
  </r>
  <r>
    <x v="2"/>
    <n v="-136.24"/>
    <x v="1"/>
    <s v="161D"/>
    <s v="2460 Inv Returned"/>
    <s v="2021/01"/>
  </r>
  <r>
    <x v="1"/>
    <n v="3815.58"/>
    <x v="1"/>
    <s v="608D"/>
    <s v="2400 Inventory Issue"/>
    <s v="2021/01"/>
  </r>
  <r>
    <x v="0"/>
    <n v="245.25"/>
    <x v="0"/>
    <s v="5406"/>
    <s v="2400 Inventory Issue"/>
    <s v="2021/01"/>
  </r>
  <r>
    <x v="1"/>
    <n v="5165.3500000000004"/>
    <x v="1"/>
    <s v="978C"/>
    <s v="2400 Inventory Issue"/>
    <s v="2021/01"/>
  </r>
  <r>
    <x v="1"/>
    <n v="-253.49"/>
    <x v="1"/>
    <s v="783D"/>
    <s v="2460 Inv Returned"/>
    <s v="2021/01"/>
  </r>
  <r>
    <x v="1"/>
    <n v="1947.89"/>
    <x v="1"/>
    <s v="853D"/>
    <s v="2400 Inventory Issue"/>
    <s v="2021/01"/>
  </r>
  <r>
    <x v="2"/>
    <n v="8230.84"/>
    <x v="1"/>
    <s v="895D"/>
    <s v="2400 Inventory Issue"/>
    <s v="2021/01"/>
  </r>
  <r>
    <x v="1"/>
    <n v="1236.75"/>
    <x v="1"/>
    <s v="965D"/>
    <s v="2400 Inventory Issue"/>
    <s v="2021/01"/>
  </r>
  <r>
    <x v="1"/>
    <n v="2357.4"/>
    <x v="1"/>
    <s v="970D"/>
    <s v="2400 Inventory Issue"/>
    <s v="2021/01"/>
  </r>
  <r>
    <x v="0"/>
    <n v="45"/>
    <x v="3"/>
    <s v="6420"/>
    <s v="2400 Inventory Issue"/>
    <s v="2021/01"/>
  </r>
  <r>
    <x v="1"/>
    <n v="-1050.92"/>
    <x v="1"/>
    <s v="250D"/>
    <s v="2460 Inv Returned"/>
    <s v="2021/01"/>
  </r>
  <r>
    <x v="1"/>
    <n v="26219.71"/>
    <x v="1"/>
    <s v="622D"/>
    <s v="2400 Inventory Issue"/>
    <s v="2021/01"/>
  </r>
  <r>
    <x v="0"/>
    <n v="2426.79"/>
    <x v="0"/>
    <s v="2236"/>
    <s v="2400 Inventory Issue"/>
    <s v="2021/01"/>
  </r>
  <r>
    <x v="2"/>
    <n v="88.71"/>
    <x v="1"/>
    <s v="466B"/>
    <s v="2400 Inventory Issue"/>
    <s v="2021/01"/>
  </r>
  <r>
    <x v="1"/>
    <n v="3637.12"/>
    <x v="1"/>
    <s v="402D"/>
    <s v="2400 Inventory Issue"/>
    <s v="2021/01"/>
  </r>
  <r>
    <x v="0"/>
    <n v="5706.72"/>
    <x v="0"/>
    <s v="9584"/>
    <s v="2400 Inventory Issue"/>
    <s v="2021/01"/>
  </r>
  <r>
    <x v="1"/>
    <n v="944.17"/>
    <x v="1"/>
    <s v="468D"/>
    <s v="2400 Inventory Issue"/>
    <s v="2021/01"/>
  </r>
  <r>
    <x v="1"/>
    <n v="1248.0999999999999"/>
    <x v="1"/>
    <s v="868D"/>
    <s v="2400 Inventory Issue"/>
    <s v="2021/01"/>
  </r>
  <r>
    <x v="1"/>
    <n v="9790.1200000000008"/>
    <x v="1"/>
    <s v="161E"/>
    <s v="2400 Inventory Issue"/>
    <s v="2021/01"/>
  </r>
  <r>
    <x v="0"/>
    <n v="319.56"/>
    <x v="8"/>
    <s v="2015"/>
    <s v="2400 Inventory Issue"/>
    <s v="2021/01"/>
  </r>
  <r>
    <x v="2"/>
    <n v="175.23"/>
    <x v="1"/>
    <s v="114D"/>
    <s v="2400 Inventory Issue"/>
    <s v="2021/01"/>
  </r>
  <r>
    <x v="1"/>
    <n v="911.39"/>
    <x v="1"/>
    <s v="684D"/>
    <s v="2400 Inventory Issue"/>
    <s v="2021/01"/>
  </r>
  <r>
    <x v="0"/>
    <n v="54.19"/>
    <x v="0"/>
    <s v="4636"/>
    <s v="2400 Inventory Issue"/>
    <s v="2021/01"/>
  </r>
  <r>
    <x v="0"/>
    <n v="316.27"/>
    <x v="0"/>
    <s v="459C"/>
    <s v="2400 Inventory Issue"/>
    <s v="2021/01"/>
  </r>
  <r>
    <x v="1"/>
    <n v="-1105"/>
    <x v="1"/>
    <s v="108D"/>
    <s v="2460 Inv Returned"/>
    <s v="2021/01"/>
  </r>
  <r>
    <x v="1"/>
    <n v="10898.76"/>
    <x v="1"/>
    <s v="651C"/>
    <s v="2400 Inventory Issue"/>
    <s v="2021/01"/>
  </r>
  <r>
    <x v="1"/>
    <n v="-3474.98"/>
    <x v="1"/>
    <s v="292D"/>
    <s v="2460 Inv Returned"/>
    <s v="2021/01"/>
  </r>
  <r>
    <x v="0"/>
    <n v="399.97"/>
    <x v="3"/>
    <s v="9042"/>
    <s v="2400 Inventory Issue"/>
    <s v="2021/01"/>
  </r>
  <r>
    <x v="0"/>
    <n v="320.89999999999998"/>
    <x v="9"/>
    <s v="5025"/>
    <s v="2400 Inventory Issue"/>
    <s v="2021/01"/>
  </r>
  <r>
    <x v="0"/>
    <n v="-9.36"/>
    <x v="0"/>
    <s v="2233"/>
    <s v="2460 Inv Returned"/>
    <s v="2021/01"/>
  </r>
  <r>
    <x v="0"/>
    <n v="3789.39"/>
    <x v="0"/>
    <s v="9530"/>
    <s v="2400 Inventory Issue"/>
    <s v="2021/01"/>
  </r>
  <r>
    <x v="1"/>
    <n v="732.61"/>
    <x v="1"/>
    <s v="880D"/>
    <s v="2400 Inventory Issue"/>
    <s v="2021/01"/>
  </r>
  <r>
    <x v="0"/>
    <n v="698.99"/>
    <x v="10"/>
    <s v="4639"/>
    <s v="2400 Inventory Issue"/>
    <s v="2021/01"/>
  </r>
  <r>
    <x v="1"/>
    <n v="3605.34"/>
    <x v="1"/>
    <s v="709D"/>
    <s v="2400 Inventory Issue"/>
    <s v="2021/01"/>
  </r>
  <r>
    <x v="1"/>
    <n v="-1620.87"/>
    <x v="1"/>
    <s v="786D"/>
    <s v="2460 Inv Returned"/>
    <s v="2021/01"/>
  </r>
  <r>
    <x v="1"/>
    <n v="589.29"/>
    <x v="1"/>
    <s v="981D"/>
    <s v="2400 Inventory Issue"/>
    <s v="2021/01"/>
  </r>
  <r>
    <x v="1"/>
    <n v="958.8"/>
    <x v="1"/>
    <s v="746D"/>
    <s v="2400 Inventory Issue"/>
    <s v="2021/01"/>
  </r>
  <r>
    <x v="0"/>
    <n v="-6600.69"/>
    <x v="0"/>
    <s v="6403"/>
    <s v="2460 Inv Returned"/>
    <s v="2021/01"/>
  </r>
  <r>
    <x v="0"/>
    <n v="764.65"/>
    <x v="0"/>
    <s v="2235"/>
    <s v="2400 Inventory Issue"/>
    <s v="2021/01"/>
  </r>
  <r>
    <x v="3"/>
    <n v="-309.48"/>
    <x v="1"/>
    <s v="130E"/>
    <s v="2460 Inv Returned"/>
    <s v="2021/01"/>
  </r>
  <r>
    <x v="0"/>
    <n v="2075.86"/>
    <x v="0"/>
    <s v="2000"/>
    <s v="2400 Inventory Issue"/>
    <s v="2021/01"/>
  </r>
  <r>
    <x v="2"/>
    <n v="263.77999999999997"/>
    <x v="1"/>
    <s v="478D"/>
    <s v="2400 Inventory Issue"/>
    <s v="2021/01"/>
  </r>
  <r>
    <x v="1"/>
    <n v="-3270.58"/>
    <x v="1"/>
    <s v="399D"/>
    <s v="2460 Inv Returned"/>
    <s v="2021/01"/>
  </r>
  <r>
    <x v="1"/>
    <n v="-22.78"/>
    <x v="1"/>
    <s v="967D"/>
    <s v="2460 Inv Returned"/>
    <s v="2021/01"/>
  </r>
  <r>
    <x v="1"/>
    <n v="577.08000000000004"/>
    <x v="1"/>
    <s v="684C"/>
    <s v="2400 Inventory Issue"/>
    <s v="2021/01"/>
  </r>
  <r>
    <x v="2"/>
    <n v="3455.04"/>
    <x v="1"/>
    <s v="681D"/>
    <s v="2400 Inventory Issue"/>
    <s v="2021/01"/>
  </r>
  <r>
    <x v="2"/>
    <n v="-21096.28"/>
    <x v="1"/>
    <s v="157D"/>
    <s v="2460 Inv Returned"/>
    <s v="2021/01"/>
  </r>
  <r>
    <x v="1"/>
    <n v="248.96"/>
    <x v="5"/>
    <s v="515D"/>
    <s v="2400 Inventory Issue"/>
    <s v="2021/01"/>
  </r>
  <r>
    <x v="1"/>
    <n v="728.22"/>
    <x v="1"/>
    <s v="849D"/>
    <s v="2400 Inventory Issue"/>
    <s v="2021/01"/>
  </r>
  <r>
    <x v="1"/>
    <n v="9970.2900000000009"/>
    <x v="1"/>
    <s v="979D"/>
    <s v="2400 Inventory Issue"/>
    <s v="2021/01"/>
  </r>
  <r>
    <x v="2"/>
    <n v="653.79"/>
    <x v="1"/>
    <s v="910A"/>
    <s v="2400 Inventory Issue"/>
    <s v="2021/01"/>
  </r>
  <r>
    <x v="1"/>
    <n v="2392.96"/>
    <x v="1"/>
    <s v="783D"/>
    <s v="2400 Inventory Issue"/>
    <s v="2021/01"/>
  </r>
  <r>
    <x v="1"/>
    <n v="-285.74"/>
    <x v="1"/>
    <s v="984D"/>
    <s v="2460 Inv Returned"/>
    <s v="2021/01"/>
  </r>
  <r>
    <x v="3"/>
    <n v="-5107.42"/>
    <x v="1"/>
    <s v="131E"/>
    <s v="2460 Inv Returned"/>
    <s v="2021/01"/>
  </r>
  <r>
    <x v="0"/>
    <n v="3031.2"/>
    <x v="11"/>
    <s v="4822"/>
    <s v="2400 Inventory Issue"/>
    <s v="2021/01"/>
  </r>
  <r>
    <x v="1"/>
    <n v="651.27"/>
    <x v="1"/>
    <s v="964D"/>
    <s v="2400 Inventory Issue"/>
    <s v="2021/01"/>
  </r>
  <r>
    <x v="0"/>
    <n v="468.52"/>
    <x v="10"/>
    <s v="4672"/>
    <s v="2400 Inventory Issue"/>
    <s v="2021/01"/>
  </r>
  <r>
    <x v="2"/>
    <n v="3561.83"/>
    <x v="1"/>
    <s v="158D"/>
    <s v="2400 Inventory Issue"/>
    <s v="2021/01"/>
  </r>
  <r>
    <x v="1"/>
    <n v="13495.41"/>
    <x v="1"/>
    <s v="466D"/>
    <s v="2400 Inventory Issue"/>
    <s v="2021/01"/>
  </r>
  <r>
    <x v="1"/>
    <n v="1679.41"/>
    <x v="1"/>
    <s v="503D"/>
    <s v="2400 Inventory Issue"/>
    <s v="2021/01"/>
  </r>
  <r>
    <x v="0"/>
    <n v="-196.36"/>
    <x v="0"/>
    <s v="2236"/>
    <s v="2460 Inv Returned"/>
    <s v="2021/01"/>
  </r>
  <r>
    <x v="1"/>
    <n v="1281.82"/>
    <x v="1"/>
    <s v="770D"/>
    <s v="2400 Inventory Issue"/>
    <s v="2021/01"/>
  </r>
  <r>
    <x v="2"/>
    <n v="-4981.33"/>
    <x v="5"/>
    <s v="676B"/>
    <s v="2460 Inv Returned"/>
    <s v="2021/01"/>
  </r>
  <r>
    <x v="1"/>
    <n v="-2163.9699999999998"/>
    <x v="0"/>
    <s v="185D"/>
    <s v="2460 Inv Returned"/>
    <s v="2021/01"/>
  </r>
  <r>
    <x v="1"/>
    <n v="2450.16"/>
    <x v="1"/>
    <s v="879D"/>
    <s v="2400 Inventory Issue"/>
    <s v="2021/01"/>
  </r>
  <r>
    <x v="0"/>
    <n v="120.59"/>
    <x v="12"/>
    <s v="4683"/>
    <s v="2400 Inventory Issue"/>
    <s v="2021/01"/>
  </r>
  <r>
    <x v="1"/>
    <n v="-4866.3500000000004"/>
    <x v="1"/>
    <s v="579D"/>
    <s v="2460 Inv Returned"/>
    <s v="2021/01"/>
  </r>
  <r>
    <x v="1"/>
    <n v="1070.3900000000001"/>
    <x v="1"/>
    <s v="713D"/>
    <s v="2400 Inventory Issue"/>
    <s v="2021/01"/>
  </r>
  <r>
    <x v="1"/>
    <n v="585.45000000000005"/>
    <x v="1"/>
    <s v="963D"/>
    <s v="2400 Inventory Issue"/>
    <s v="2021/01"/>
  </r>
  <r>
    <x v="1"/>
    <n v="-2481.23"/>
    <x v="1"/>
    <s v="977D"/>
    <s v="2460 Inv Returned"/>
    <s v="2021/01"/>
  </r>
  <r>
    <x v="1"/>
    <n v="7917.21"/>
    <x v="1"/>
    <s v="977D"/>
    <s v="2400 Inventory Issue"/>
    <s v="2021/01"/>
  </r>
  <r>
    <x v="1"/>
    <n v="-1350.7"/>
    <x v="1"/>
    <s v="684C"/>
    <s v="2460 Inv Returned"/>
    <s v="2021/01"/>
  </r>
  <r>
    <x v="1"/>
    <n v="1931.14"/>
    <x v="1"/>
    <s v="983D"/>
    <s v="2400 Inventory Issue"/>
    <s v="2021/01"/>
  </r>
  <r>
    <x v="1"/>
    <n v="-4940.91"/>
    <x v="1"/>
    <s v="983D"/>
    <s v="2460 Inv Returned"/>
    <s v="2021/01"/>
  </r>
  <r>
    <x v="2"/>
    <n v="-30674.16"/>
    <x v="1"/>
    <s v="910A"/>
    <s v="2460 Inv Returned"/>
    <s v="2021/01"/>
  </r>
  <r>
    <x v="0"/>
    <n v="-111.74"/>
    <x v="9"/>
    <s v="5025"/>
    <s v="2460 Inv Returned"/>
    <s v="2021/01"/>
  </r>
  <r>
    <x v="0"/>
    <n v="2468.64"/>
    <x v="0"/>
    <s v="6404"/>
    <s v="2400 Inventory Issue"/>
    <s v="2021/01"/>
  </r>
  <r>
    <x v="3"/>
    <n v="4215.21"/>
    <x v="1"/>
    <s v="131E"/>
    <s v="2400 Inventory Issue"/>
    <s v="2021/01"/>
  </r>
  <r>
    <x v="1"/>
    <n v="10056.66"/>
    <x v="1"/>
    <s v="961D"/>
    <s v="2400 Inventory Issue"/>
    <s v="2021/01"/>
  </r>
  <r>
    <x v="1"/>
    <n v="13253.65"/>
    <x v="1"/>
    <s v="962D"/>
    <s v="2400 Inventory Issue"/>
    <s v="2021/01"/>
  </r>
  <r>
    <x v="1"/>
    <n v="1173.6099999999999"/>
    <x v="1"/>
    <s v="928D"/>
    <s v="2400 Inventory Issue"/>
    <s v="2021/01"/>
  </r>
  <r>
    <x v="1"/>
    <n v="-944.17"/>
    <x v="1"/>
    <s v="981D"/>
    <s v="2460 Inv Returned"/>
    <s v="2021/01"/>
  </r>
  <r>
    <x v="0"/>
    <n v="162.83000000000001"/>
    <x v="3"/>
    <s v="5063"/>
    <s v="2400 Inventory Issue"/>
    <s v="2021/01"/>
  </r>
  <r>
    <x v="1"/>
    <n v="457.3"/>
    <x v="1"/>
    <s v="246D"/>
    <s v="2400 Inventory Issue"/>
    <s v="2021/01"/>
  </r>
  <r>
    <x v="1"/>
    <n v="-549.54999999999995"/>
    <x v="1"/>
    <s v="402D"/>
    <s v="2460 Inv Returned"/>
    <s v="2021/01"/>
  </r>
  <r>
    <x v="1"/>
    <n v="180.62"/>
    <x v="1"/>
    <s v="938D"/>
    <s v="2400 Inventory Issue"/>
    <s v="2021/01"/>
  </r>
  <r>
    <x v="0"/>
    <n v="5209.28"/>
    <x v="0"/>
    <s v="4660"/>
    <s v="2400 Inventory Issue"/>
    <s v="2021/02"/>
  </r>
  <r>
    <x v="0"/>
    <n v="396.89"/>
    <x v="0"/>
    <s v="5392"/>
    <s v="2400 Inventory Issue"/>
    <s v="2021/02"/>
  </r>
  <r>
    <x v="1"/>
    <n v="67.66"/>
    <x v="1"/>
    <s v="220E"/>
    <s v="2400 Inventory Issue"/>
    <s v="2021/02"/>
  </r>
  <r>
    <x v="2"/>
    <n v="34213.26"/>
    <x v="1"/>
    <s v="465D"/>
    <s v="2400 Inventory Issue"/>
    <s v="2021/02"/>
  </r>
  <r>
    <x v="1"/>
    <n v="-946.16"/>
    <x v="1"/>
    <s v="839D"/>
    <s v="2460 Inv Returned"/>
    <s v="2021/02"/>
  </r>
  <r>
    <x v="1"/>
    <n v="-1753.97"/>
    <x v="1"/>
    <s v="983D"/>
    <s v="2460 Inv Returned"/>
    <s v="2021/02"/>
  </r>
  <r>
    <x v="0"/>
    <n v="7603.23"/>
    <x v="0"/>
    <s v="9583"/>
    <s v="2400 Inventory Issue"/>
    <s v="2021/02"/>
  </r>
  <r>
    <x v="2"/>
    <n v="-986.42"/>
    <x v="1"/>
    <s v="910A"/>
    <s v="2460 Inv Returned"/>
    <s v="2021/02"/>
  </r>
  <r>
    <x v="0"/>
    <n v="176.44"/>
    <x v="0"/>
    <s v="6404"/>
    <s v="2400 Inventory Issue"/>
    <s v="2021/02"/>
  </r>
  <r>
    <x v="0"/>
    <n v="-1430.64"/>
    <x v="0"/>
    <s v="9588"/>
    <s v="2460 Inv Returned"/>
    <s v="2021/02"/>
  </r>
  <r>
    <x v="2"/>
    <n v="5184.04"/>
    <x v="1"/>
    <s v="895D"/>
    <s v="2400 Inventory Issue"/>
    <s v="2021/02"/>
  </r>
  <r>
    <x v="1"/>
    <n v="-193"/>
    <x v="1"/>
    <s v="969D"/>
    <s v="2460 Inv Returned"/>
    <s v="2021/02"/>
  </r>
  <r>
    <x v="2"/>
    <n v="843.6"/>
    <x v="1"/>
    <s v="325C"/>
    <s v="2400 Inventory Issue"/>
    <s v="2021/02"/>
  </r>
  <r>
    <x v="1"/>
    <n v="2167.9299999999998"/>
    <x v="1"/>
    <s v="250D"/>
    <s v="2400 Inventory Issue"/>
    <s v="2021/02"/>
  </r>
  <r>
    <x v="1"/>
    <n v="546.52"/>
    <x v="1"/>
    <s v="944D"/>
    <s v="2400 Inventory Issue"/>
    <s v="2021/02"/>
  </r>
  <r>
    <x v="0"/>
    <n v="28.65"/>
    <x v="0"/>
    <s v="5400"/>
    <s v="2400 Inventory Issue"/>
    <s v="2021/02"/>
  </r>
  <r>
    <x v="2"/>
    <n v="-45501.49"/>
    <x v="5"/>
    <s v="676B"/>
    <s v="2460 Inv Returned"/>
    <s v="2021/02"/>
  </r>
  <r>
    <x v="0"/>
    <n v="-213.2"/>
    <x v="0"/>
    <s v="4660"/>
    <s v="2460 Inv Returned"/>
    <s v="2021/02"/>
  </r>
  <r>
    <x v="1"/>
    <n v="7128.41"/>
    <x v="1"/>
    <s v="898D"/>
    <s v="2400 Inventory Issue"/>
    <s v="2021/02"/>
  </r>
  <r>
    <x v="1"/>
    <n v="-3039.23"/>
    <x v="1"/>
    <s v="117E"/>
    <s v="2460 Inv Returned"/>
    <s v="2021/02"/>
  </r>
  <r>
    <x v="0"/>
    <n v="58.32"/>
    <x v="12"/>
    <s v="4683"/>
    <s v="2400 Inventory Issue"/>
    <s v="2021/02"/>
  </r>
  <r>
    <x v="1"/>
    <n v="-1096.42"/>
    <x v="1"/>
    <s v="817D"/>
    <s v="2460 Inv Returned"/>
    <s v="2021/02"/>
  </r>
  <r>
    <x v="1"/>
    <n v="3969.9"/>
    <x v="1"/>
    <s v="967D"/>
    <s v="2400 Inventory Issue"/>
    <s v="2021/02"/>
  </r>
  <r>
    <x v="1"/>
    <n v="-156.88"/>
    <x v="1"/>
    <s v="977D"/>
    <s v="2460 Inv Returned"/>
    <s v="2021/02"/>
  </r>
  <r>
    <x v="1"/>
    <n v="4377.67"/>
    <x v="1"/>
    <s v="978D"/>
    <s v="2400 Inventory Issue"/>
    <s v="2021/02"/>
  </r>
  <r>
    <x v="1"/>
    <n v="-1548.21"/>
    <x v="1"/>
    <s v="978D"/>
    <s v="2460 Inv Returned"/>
    <s v="2021/02"/>
  </r>
  <r>
    <x v="0"/>
    <n v="25.52"/>
    <x v="0"/>
    <s v="459C"/>
    <s v="2400 Inventory Issue"/>
    <s v="2021/02"/>
  </r>
  <r>
    <x v="0"/>
    <n v="-45"/>
    <x v="3"/>
    <s v="6448"/>
    <s v="2460 Inv Returned"/>
    <s v="2021/02"/>
  </r>
  <r>
    <x v="2"/>
    <n v="287.98"/>
    <x v="1"/>
    <s v="681D"/>
    <s v="2400 Inventory Issue"/>
    <s v="2021/02"/>
  </r>
  <r>
    <x v="1"/>
    <n v="7117.29"/>
    <x v="1"/>
    <s v="979D"/>
    <s v="2400 Inventory Issue"/>
    <s v="2021/02"/>
  </r>
  <r>
    <x v="1"/>
    <n v="-220.86"/>
    <x v="1"/>
    <s v="979D"/>
    <s v="2460 Inv Returned"/>
    <s v="2021/02"/>
  </r>
  <r>
    <x v="0"/>
    <n v="386.96"/>
    <x v="9"/>
    <s v="5025"/>
    <s v="2400 Inventory Issue"/>
    <s v="2021/02"/>
  </r>
  <r>
    <x v="0"/>
    <n v="5844.85"/>
    <x v="0"/>
    <s v="2137"/>
    <s v="2400 Inventory Issue"/>
    <s v="2021/02"/>
  </r>
  <r>
    <x v="1"/>
    <n v="3464.81"/>
    <x v="1"/>
    <s v="899D"/>
    <s v="2400 Inventory Issue"/>
    <s v="2021/02"/>
  </r>
  <r>
    <x v="1"/>
    <n v="-4979.96"/>
    <x v="1"/>
    <s v="961D"/>
    <s v="2460 Inv Returned"/>
    <s v="2021/02"/>
  </r>
  <r>
    <x v="1"/>
    <n v="3039.23"/>
    <x v="1"/>
    <s v="121E"/>
    <s v="2400 Inventory Issue"/>
    <s v="2021/02"/>
  </r>
  <r>
    <x v="2"/>
    <n v="88.71"/>
    <x v="1"/>
    <s v="466B"/>
    <s v="2400 Inventory Issue"/>
    <s v="2021/02"/>
  </r>
  <r>
    <x v="1"/>
    <n v="-1890.92"/>
    <x v="1"/>
    <s v="898D"/>
    <s v="2460 Inv Returned"/>
    <s v="2021/02"/>
  </r>
  <r>
    <x v="1"/>
    <n v="4393.6000000000004"/>
    <x v="1"/>
    <s v="161E"/>
    <s v="2400 Inventory Issue"/>
    <s v="2021/02"/>
  </r>
  <r>
    <x v="3"/>
    <n v="4592.57"/>
    <x v="1"/>
    <s v="130E"/>
    <s v="2400 Inventory Issue"/>
    <s v="2021/02"/>
  </r>
  <r>
    <x v="1"/>
    <n v="1146.19"/>
    <x v="1"/>
    <s v="212E"/>
    <s v="2400 Inventory Issue"/>
    <s v="2021/02"/>
  </r>
  <r>
    <x v="1"/>
    <n v="2275.83"/>
    <x v="1"/>
    <s v="142E"/>
    <s v="2400 Inventory Issue"/>
    <s v="2021/02"/>
  </r>
  <r>
    <x v="1"/>
    <n v="-1731.31"/>
    <x v="1"/>
    <s v="967D"/>
    <s v="2460 Inv Returned"/>
    <s v="2021/02"/>
  </r>
  <r>
    <x v="2"/>
    <n v="25817.73"/>
    <x v="1"/>
    <s v="668D"/>
    <s v="2400 Inventory Issue"/>
    <s v="2021/02"/>
  </r>
  <r>
    <x v="1"/>
    <n v="3383.15"/>
    <x v="1"/>
    <s v="951D"/>
    <s v="2400 Inventory Issue"/>
    <s v="2021/02"/>
  </r>
  <r>
    <x v="0"/>
    <n v="303.42"/>
    <x v="7"/>
    <s v="5024"/>
    <s v="2400 Inventory Issue"/>
    <s v="2021/02"/>
  </r>
  <r>
    <x v="1"/>
    <n v="-1494.28"/>
    <x v="1"/>
    <s v="742D"/>
    <s v="2460 Inv Returned"/>
    <s v="2021/02"/>
  </r>
  <r>
    <x v="1"/>
    <n v="-426.34"/>
    <x v="1"/>
    <s v="964D"/>
    <s v="2460 Inv Returned"/>
    <s v="2021/02"/>
  </r>
  <r>
    <x v="1"/>
    <n v="1013.08"/>
    <x v="1"/>
    <s v="120E"/>
    <s v="2400 Inventory Issue"/>
    <s v="2021/02"/>
  </r>
  <r>
    <x v="1"/>
    <n v="63.21"/>
    <x v="1"/>
    <s v="503D"/>
    <s v="2400 Inventory Issue"/>
    <s v="2021/02"/>
  </r>
  <r>
    <x v="1"/>
    <n v="2753.84"/>
    <x v="1"/>
    <s v="857D"/>
    <s v="2400 Inventory Issue"/>
    <s v="2021/02"/>
  </r>
  <r>
    <x v="1"/>
    <n v="13.4"/>
    <x v="1"/>
    <s v="746D"/>
    <s v="2400 Inventory Issue"/>
    <s v="2021/02"/>
  </r>
  <r>
    <x v="1"/>
    <n v="3039.23"/>
    <x v="1"/>
    <s v="119E"/>
    <s v="2400 Inventory Issue"/>
    <s v="2021/02"/>
  </r>
  <r>
    <x v="0"/>
    <n v="5091.63"/>
    <x v="0"/>
    <s v="9584"/>
    <s v="2400 Inventory Issue"/>
    <s v="2021/02"/>
  </r>
  <r>
    <x v="1"/>
    <n v="-2015.87"/>
    <x v="1"/>
    <s v="185D"/>
    <s v="2460 Inv Returned"/>
    <s v="2021/02"/>
  </r>
  <r>
    <x v="1"/>
    <n v="454.73"/>
    <x v="1"/>
    <s v="723D"/>
    <s v="2400 Inventory Issue"/>
    <s v="2021/02"/>
  </r>
  <r>
    <x v="1"/>
    <n v="3039.23"/>
    <x v="1"/>
    <s v="122E"/>
    <s v="2400 Inventory Issue"/>
    <s v="2021/02"/>
  </r>
  <r>
    <x v="2"/>
    <n v="244.44"/>
    <x v="1"/>
    <s v="478D"/>
    <s v="2400 Inventory Issue"/>
    <s v="2021/02"/>
  </r>
  <r>
    <x v="1"/>
    <n v="2903.89"/>
    <x v="1"/>
    <s v="817D"/>
    <s v="2400 Inventory Issue"/>
    <s v="2021/02"/>
  </r>
  <r>
    <x v="0"/>
    <n v="42.8"/>
    <x v="0"/>
    <s v="4636"/>
    <s v="2400 Inventory Issue"/>
    <s v="2021/02"/>
  </r>
  <r>
    <x v="1"/>
    <n v="4657"/>
    <x v="1"/>
    <s v="909C"/>
    <s v="2400 Inventory Issue"/>
    <s v="2021/02"/>
  </r>
  <r>
    <x v="1"/>
    <n v="395.46"/>
    <x v="1"/>
    <s v="608D"/>
    <s v="2400 Inventory Issue"/>
    <s v="2021/02"/>
  </r>
  <r>
    <x v="0"/>
    <n v="8507.7900000000009"/>
    <x v="0"/>
    <s v="9588"/>
    <s v="2400 Inventory Issue"/>
    <s v="2021/02"/>
  </r>
  <r>
    <x v="1"/>
    <n v="-1659.92"/>
    <x v="1"/>
    <s v="853D"/>
    <s v="2460 Inv Returned"/>
    <s v="2021/02"/>
  </r>
  <r>
    <x v="0"/>
    <n v="56.63"/>
    <x v="3"/>
    <s v="4822"/>
    <s v="2400 Inventory Issue"/>
    <s v="2021/02"/>
  </r>
  <r>
    <x v="1"/>
    <n v="107.18"/>
    <x v="1"/>
    <s v="798D"/>
    <s v="2400 Inventory Issue"/>
    <s v="2021/02"/>
  </r>
  <r>
    <x v="1"/>
    <n v="13074.53"/>
    <x v="1"/>
    <s v="961D"/>
    <s v="2400 Inventory Issue"/>
    <s v="2021/02"/>
  </r>
  <r>
    <x v="0"/>
    <n v="-236.82"/>
    <x v="0"/>
    <s v="4639"/>
    <s v="2460 Inv Returned"/>
    <s v="2021/02"/>
  </r>
  <r>
    <x v="1"/>
    <n v="-53.3"/>
    <x v="1"/>
    <s v="350D"/>
    <s v="2460 Inv Returned"/>
    <s v="2021/02"/>
  </r>
  <r>
    <x v="1"/>
    <n v="497.69"/>
    <x v="1"/>
    <s v="466D"/>
    <s v="2400 Inventory Issue"/>
    <s v="2021/02"/>
  </r>
  <r>
    <x v="1"/>
    <n v="575.96"/>
    <x v="1"/>
    <s v="709D"/>
    <s v="2400 Inventory Issue"/>
    <s v="2021/02"/>
  </r>
  <r>
    <x v="2"/>
    <n v="5119.1400000000003"/>
    <x v="1"/>
    <s v="374D"/>
    <s v="2400 Inventory Issue"/>
    <s v="2021/02"/>
  </r>
  <r>
    <x v="1"/>
    <n v="-78.88"/>
    <x v="1"/>
    <s v="746D"/>
    <s v="2460 Inv Returned"/>
    <s v="2021/02"/>
  </r>
  <r>
    <x v="1"/>
    <n v="-227.51"/>
    <x v="1"/>
    <s v="770D"/>
    <s v="2460 Inv Returned"/>
    <s v="2021/02"/>
  </r>
  <r>
    <x v="1"/>
    <n v="1852.78"/>
    <x v="1"/>
    <s v="983C"/>
    <s v="2400 Inventory Issue"/>
    <s v="2021/02"/>
  </r>
  <r>
    <x v="0"/>
    <n v="267.87"/>
    <x v="0"/>
    <s v="2235"/>
    <s v="2400 Inventory Issue"/>
    <s v="2021/02"/>
  </r>
  <r>
    <x v="0"/>
    <n v="378.69"/>
    <x v="0"/>
    <s v="6115"/>
    <s v="2400 Inventory Issue"/>
    <s v="2021/02"/>
  </r>
  <r>
    <x v="1"/>
    <n v="3039.23"/>
    <x v="1"/>
    <s v="116E"/>
    <s v="2400 Inventory Issue"/>
    <s v="2021/02"/>
  </r>
  <r>
    <x v="0"/>
    <n v="228.64"/>
    <x v="8"/>
    <s v="2015"/>
    <s v="2400 Inventory Issue"/>
    <s v="2021/02"/>
  </r>
  <r>
    <x v="1"/>
    <n v="262.16000000000003"/>
    <x v="1"/>
    <s v="943D"/>
    <s v="2400 Inventory Issue"/>
    <s v="2021/02"/>
  </r>
  <r>
    <x v="1"/>
    <n v="3039.23"/>
    <x v="1"/>
    <s v="118E"/>
    <s v="2400 Inventory Issue"/>
    <s v="2021/02"/>
  </r>
  <r>
    <x v="1"/>
    <n v="-968.04"/>
    <x v="1"/>
    <s v="303D"/>
    <s v="2460 Inv Returned"/>
    <s v="2021/02"/>
  </r>
  <r>
    <x v="3"/>
    <n v="2882.58"/>
    <x v="1"/>
    <s v="902A"/>
    <s v="2400 Inventory Issue"/>
    <s v="2021/02"/>
  </r>
  <r>
    <x v="0"/>
    <n v="8.2799999999999994"/>
    <x v="3"/>
    <s v="5406"/>
    <s v="2400 Inventory Issue"/>
    <s v="2021/02"/>
  </r>
  <r>
    <x v="2"/>
    <n v="108407.91"/>
    <x v="1"/>
    <s v="413C"/>
    <s v="2400 Inventory Issue"/>
    <s v="2021/02"/>
  </r>
  <r>
    <x v="1"/>
    <n v="-44.04"/>
    <x v="1"/>
    <s v="694D"/>
    <s v="2460 Inv Returned"/>
    <s v="2021/02"/>
  </r>
  <r>
    <x v="1"/>
    <n v="14292.98"/>
    <x v="1"/>
    <s v="742D"/>
    <s v="2400 Inventory Issue"/>
    <s v="2021/02"/>
  </r>
  <r>
    <x v="0"/>
    <n v="46.42"/>
    <x v="3"/>
    <s v="4779"/>
    <s v="2400 Inventory Issue"/>
    <s v="2021/02"/>
  </r>
  <r>
    <x v="2"/>
    <n v="-601.4"/>
    <x v="1"/>
    <s v="374D"/>
    <s v="2460 Inv Returned"/>
    <s v="2021/02"/>
  </r>
  <r>
    <x v="1"/>
    <n v="1458.95"/>
    <x v="1"/>
    <s v="770D"/>
    <s v="2400 Inventory Issue"/>
    <s v="2021/02"/>
  </r>
  <r>
    <x v="2"/>
    <n v="37516.400000000001"/>
    <x v="5"/>
    <s v="676B"/>
    <s v="2400 Inventory Issue"/>
    <s v="2021/02"/>
  </r>
  <r>
    <x v="1"/>
    <n v="3039.23"/>
    <x v="1"/>
    <s v="117E"/>
    <s v="2400 Inventory Issue"/>
    <s v="2021/02"/>
  </r>
  <r>
    <x v="0"/>
    <n v="240.65"/>
    <x v="0"/>
    <s v="2000"/>
    <s v="2400 Inventory Issue"/>
    <s v="2021/02"/>
  </r>
  <r>
    <x v="0"/>
    <n v="-39.51"/>
    <x v="0"/>
    <s v="2000"/>
    <s v="2460 Inv Returned"/>
    <s v="2021/02"/>
  </r>
  <r>
    <x v="0"/>
    <n v="7206.98"/>
    <x v="0"/>
    <s v="9585"/>
    <s v="2400 Inventory Issue"/>
    <s v="2021/02"/>
  </r>
  <r>
    <x v="1"/>
    <n v="1836.81"/>
    <x v="1"/>
    <s v="963D"/>
    <s v="2400 Inventory Issue"/>
    <s v="2021/02"/>
  </r>
  <r>
    <x v="1"/>
    <n v="223.48"/>
    <x v="1"/>
    <s v="261D"/>
    <s v="2400 Inventory Issue"/>
    <s v="2021/02"/>
  </r>
  <r>
    <x v="1"/>
    <n v="1672.46"/>
    <x v="1"/>
    <s v="977D"/>
    <s v="2400 Inventory Issue"/>
    <s v="2021/02"/>
  </r>
  <r>
    <x v="1"/>
    <n v="253.87"/>
    <x v="1"/>
    <s v="333C"/>
    <s v="2400 Inventory Issue"/>
    <s v="2021/02"/>
  </r>
  <r>
    <x v="3"/>
    <n v="-849.19"/>
    <x v="1"/>
    <s v="902A"/>
    <s v="2460 Inv Returned"/>
    <s v="2021/02"/>
  </r>
  <r>
    <x v="0"/>
    <n v="601.15"/>
    <x v="3"/>
    <s v="9042"/>
    <s v="2400 Inventory Issue"/>
    <s v="2021/02"/>
  </r>
  <r>
    <x v="0"/>
    <n v="227.71"/>
    <x v="0"/>
    <s v="5406"/>
    <s v="2400 Inventory Issue"/>
    <s v="2021/02"/>
  </r>
  <r>
    <x v="2"/>
    <n v="52164.03"/>
    <x v="1"/>
    <s v="124D"/>
    <s v="2400 Inventory Issue"/>
    <s v="2021/02"/>
  </r>
  <r>
    <x v="1"/>
    <n v="-454.72"/>
    <x v="1"/>
    <s v="978C"/>
    <s v="2460 Inv Returned"/>
    <s v="2021/02"/>
  </r>
  <r>
    <x v="1"/>
    <n v="2022.91"/>
    <x v="1"/>
    <s v="978C"/>
    <s v="2400 Inventory Issue"/>
    <s v="2021/02"/>
  </r>
  <r>
    <x v="0"/>
    <n v="105.44"/>
    <x v="0"/>
    <s v="4657"/>
    <s v="2400 Inventory Issue"/>
    <s v="2021/02"/>
  </r>
  <r>
    <x v="2"/>
    <n v="-681.29"/>
    <x v="1"/>
    <s v="895D"/>
    <s v="2460 Inv Returned"/>
    <s v="2021/02"/>
  </r>
  <r>
    <x v="1"/>
    <n v="6078.46"/>
    <x v="1"/>
    <s v="123E"/>
    <s v="2400 Inventory Issue"/>
    <s v="2021/02"/>
  </r>
  <r>
    <x v="3"/>
    <n v="7852.34"/>
    <x v="1"/>
    <s v="131E"/>
    <s v="2400 Inventory Issue"/>
    <s v="2021/02"/>
  </r>
  <r>
    <x v="0"/>
    <n v="1817.47"/>
    <x v="11"/>
    <s v="4822"/>
    <s v="2400 Inventory Issue"/>
    <s v="2021/02"/>
  </r>
  <r>
    <x v="1"/>
    <n v="-1013.08"/>
    <x v="1"/>
    <s v="120E"/>
    <s v="2460 Inv Returned"/>
    <s v="2021/02"/>
  </r>
  <r>
    <x v="0"/>
    <n v="239.21"/>
    <x v="0"/>
    <s v="4639"/>
    <s v="2400 Inventory Issue"/>
    <s v="2021/02"/>
  </r>
  <r>
    <x v="1"/>
    <n v="-2015.87"/>
    <x v="1"/>
    <s v="186D"/>
    <s v="2460 Inv Returned"/>
    <s v="2021/02"/>
  </r>
  <r>
    <x v="2"/>
    <n v="3712.81"/>
    <x v="1"/>
    <s v="373D"/>
    <s v="2400 Inventory Issue"/>
    <s v="2021/02"/>
  </r>
  <r>
    <x v="0"/>
    <n v="267.93"/>
    <x v="10"/>
    <s v="7367"/>
    <s v="2400 Inventory Issue"/>
    <s v="2021/02"/>
  </r>
  <r>
    <x v="1"/>
    <n v="-1320.51"/>
    <x v="1"/>
    <s v="857D"/>
    <s v="2460 Inv Returned"/>
    <s v="2021/02"/>
  </r>
  <r>
    <x v="2"/>
    <n v="32081.18"/>
    <x v="1"/>
    <s v="896D"/>
    <s v="2400 Inventory Issue"/>
    <s v="2021/02"/>
  </r>
  <r>
    <x v="2"/>
    <n v="-85.05"/>
    <x v="1"/>
    <s v="896D"/>
    <s v="2460 Inv Returned"/>
    <s v="2021/02"/>
  </r>
  <r>
    <x v="0"/>
    <n v="81.319999999999993"/>
    <x v="13"/>
    <s v="5066"/>
    <s v="2400 Inventory Issue"/>
    <s v="2021/02"/>
  </r>
  <r>
    <x v="1"/>
    <n v="55804.26"/>
    <x v="1"/>
    <s v="960D"/>
    <s v="2400 Inventory Issue"/>
    <s v="2021/02"/>
  </r>
  <r>
    <x v="1"/>
    <n v="-9929.2199999999993"/>
    <x v="1"/>
    <s v="960D"/>
    <s v="2460 Inv Returned"/>
    <s v="2021/02"/>
  </r>
  <r>
    <x v="0"/>
    <n v="-254.62"/>
    <x v="0"/>
    <s v="9585"/>
    <s v="2460 Inv Returned"/>
    <s v="2021/02"/>
  </r>
  <r>
    <x v="0"/>
    <n v="7807.4"/>
    <x v="2"/>
    <s v="4774"/>
    <s v="2400 Inventory Issue"/>
    <s v="2021/02"/>
  </r>
  <r>
    <x v="1"/>
    <n v="1306.4000000000001"/>
    <x v="1"/>
    <s v="966D"/>
    <s v="2400 Inventory Issue"/>
    <s v="2021/02"/>
  </r>
  <r>
    <x v="1"/>
    <n v="-3039.23"/>
    <x v="1"/>
    <s v="122E"/>
    <s v="2460 Inv Returned"/>
    <s v="2021/02"/>
  </r>
  <r>
    <x v="2"/>
    <n v="-24924.82"/>
    <x v="1"/>
    <s v="465D"/>
    <s v="2460 Inv Returned"/>
    <s v="2021/02"/>
  </r>
  <r>
    <x v="1"/>
    <n v="4051.58"/>
    <x v="1"/>
    <s v="839D"/>
    <s v="2400 Inventory Issue"/>
    <s v="2021/02"/>
  </r>
  <r>
    <x v="2"/>
    <n v="43611.76"/>
    <x v="1"/>
    <s v="168D"/>
    <s v="2400 Inventory Issue"/>
    <s v="2021/02"/>
  </r>
  <r>
    <x v="2"/>
    <n v="29028.74"/>
    <x v="1"/>
    <s v="159D"/>
    <s v="2400 Inventory Issue"/>
    <s v="2021/02"/>
  </r>
  <r>
    <x v="1"/>
    <n v="4972.74"/>
    <x v="1"/>
    <s v="983D"/>
    <s v="2400 Inventory Issue"/>
    <s v="2021/02"/>
  </r>
  <r>
    <x v="0"/>
    <n v="115.49"/>
    <x v="14"/>
    <s v="4667"/>
    <s v="2400 Inventory Issue"/>
    <s v="2021/02"/>
  </r>
  <r>
    <x v="0"/>
    <n v="34.92"/>
    <x v="10"/>
    <s v="4668"/>
    <s v="2400 Inventory Issue"/>
    <s v="2021/02"/>
  </r>
  <r>
    <x v="1"/>
    <n v="88.74"/>
    <x v="5"/>
    <s v="472D"/>
    <s v="2400 Inventory Issue"/>
    <s v="2021/02"/>
  </r>
  <r>
    <x v="1"/>
    <n v="1142.4000000000001"/>
    <x v="1"/>
    <s v="688D"/>
    <s v="2400 Inventory Issue"/>
    <s v="2021/02"/>
  </r>
  <r>
    <x v="1"/>
    <n v="3093.99"/>
    <x v="1"/>
    <s v="969D"/>
    <s v="2400 Inventory Issue"/>
    <s v="2021/02"/>
  </r>
  <r>
    <x v="0"/>
    <n v="1097.94"/>
    <x v="0"/>
    <s v="2233"/>
    <s v="2400 Inventory Issue"/>
    <s v="2021/02"/>
  </r>
  <r>
    <x v="1"/>
    <n v="1103.22"/>
    <x v="1"/>
    <s v="964D"/>
    <s v="2400 Inventory Issue"/>
    <s v="2021/02"/>
  </r>
  <r>
    <x v="1"/>
    <n v="645.08000000000004"/>
    <x v="1"/>
    <s v="970D"/>
    <s v="2400 Inventory Issue"/>
    <s v="2021/02"/>
  </r>
  <r>
    <x v="1"/>
    <n v="109.79"/>
    <x v="1"/>
    <s v="948D"/>
    <s v="2400 Inventory Issue"/>
    <s v="2021/02"/>
  </r>
  <r>
    <x v="1"/>
    <n v="5894.14"/>
    <x v="1"/>
    <s v="629D"/>
    <s v="2400 Inventory Issue"/>
    <s v="2021/02"/>
  </r>
  <r>
    <x v="0"/>
    <n v="910.01"/>
    <x v="0"/>
    <s v="6403"/>
    <s v="2400 Inventory Issue"/>
    <s v="2021/02"/>
  </r>
  <r>
    <x v="1"/>
    <n v="-1273.69"/>
    <x v="1"/>
    <s v="963D"/>
    <s v="2460 Inv Returned"/>
    <s v="2021/02"/>
  </r>
  <r>
    <x v="2"/>
    <n v="3300.74"/>
    <x v="1"/>
    <s v="540D"/>
    <s v="2400 Inventory Issue"/>
    <s v="2021/02"/>
  </r>
  <r>
    <x v="0"/>
    <n v="399.43"/>
    <x v="0"/>
    <s v="2234"/>
    <s v="2400 Inventory Issue"/>
    <s v="2021/02"/>
  </r>
  <r>
    <x v="1"/>
    <n v="138.47999999999999"/>
    <x v="1"/>
    <s v="849D"/>
    <s v="2400 Inventory Issue"/>
    <s v="2021/02"/>
  </r>
  <r>
    <x v="0"/>
    <n v="170.7"/>
    <x v="4"/>
    <s v="5024"/>
    <s v="2400 Inventory Issue"/>
    <s v="2021/02"/>
  </r>
  <r>
    <x v="1"/>
    <n v="718.45"/>
    <x v="1"/>
    <s v="694D"/>
    <s v="2400 Inventory Issue"/>
    <s v="2021/02"/>
  </r>
  <r>
    <x v="1"/>
    <n v="1852.92"/>
    <x v="1"/>
    <s v="973D"/>
    <s v="2400 Inventory Issue"/>
    <s v="2021/02"/>
  </r>
  <r>
    <x v="3"/>
    <n v="-746.4"/>
    <x v="1"/>
    <s v="131E"/>
    <s v="2460 Inv Returned"/>
    <s v="2021/02"/>
  </r>
  <r>
    <x v="0"/>
    <n v="1516.02"/>
    <x v="0"/>
    <s v="9530"/>
    <s v="2400 Inventory Issue"/>
    <s v="2021/02"/>
  </r>
  <r>
    <x v="2"/>
    <n v="13499.5"/>
    <x v="1"/>
    <s v="897D"/>
    <s v="2400 Inventory Issue"/>
    <s v="2021/02"/>
  </r>
  <r>
    <x v="1"/>
    <n v="37643.32"/>
    <x v="1"/>
    <s v="962D"/>
    <s v="2400 Inventory Issue"/>
    <s v="2021/02"/>
  </r>
  <r>
    <x v="1"/>
    <n v="-16996.18"/>
    <x v="1"/>
    <s v="962D"/>
    <s v="2460 Inv Returned"/>
    <s v="2021/02"/>
  </r>
  <r>
    <x v="1"/>
    <n v="1146.76"/>
    <x v="1"/>
    <s v="965D"/>
    <s v="2400 Inventory Issue"/>
    <s v="2021/02"/>
  </r>
  <r>
    <x v="1"/>
    <n v="1620.89"/>
    <x v="1"/>
    <s v="291D"/>
    <s v="2400 Inventory Issue"/>
    <s v="2021/02"/>
  </r>
  <r>
    <x v="1"/>
    <n v="308.11"/>
    <x v="1"/>
    <s v="111E"/>
    <s v="2400 Inventory Issue"/>
    <s v="2021/02"/>
  </r>
  <r>
    <x v="0"/>
    <n v="77.3"/>
    <x v="3"/>
    <s v="5063"/>
    <s v="2400 Inventory Issue"/>
    <s v="2021/02"/>
  </r>
  <r>
    <x v="0"/>
    <n v="1134.55"/>
    <x v="0"/>
    <s v="2236"/>
    <s v="2400 Inventory Issue"/>
    <s v="2021/02"/>
  </r>
  <r>
    <x v="0"/>
    <n v="81.09"/>
    <x v="6"/>
    <s v="2013"/>
    <s v="2400 Inventory Issue"/>
    <s v="2021/02"/>
  </r>
  <r>
    <x v="1"/>
    <n v="472.5"/>
    <x v="1"/>
    <s v="146E"/>
    <s v="2400 Inventory Issue"/>
    <s v="2021/02"/>
  </r>
  <r>
    <x v="0"/>
    <n v="5959.85"/>
    <x v="0"/>
    <s v="4660"/>
    <s v="2400 Inventory Issue"/>
    <s v="2021/03"/>
  </r>
  <r>
    <x v="0"/>
    <n v="11366.66"/>
    <x v="0"/>
    <s v="9585"/>
    <s v="2400 Inventory Issue"/>
    <s v="2021/03"/>
  </r>
  <r>
    <x v="0"/>
    <n v="30945.93"/>
    <x v="2"/>
    <s v="4774"/>
    <s v="2400 Inventory Issue"/>
    <s v="2021/03"/>
  </r>
  <r>
    <x v="1"/>
    <n v="685.2"/>
    <x v="1"/>
    <s v="978D"/>
    <s v="2400 Inventory Issue"/>
    <s v="2021/03"/>
  </r>
  <r>
    <x v="1"/>
    <n v="54.6"/>
    <x v="1"/>
    <s v="333C"/>
    <s v="2400 Inventory Issue"/>
    <s v="2021/03"/>
  </r>
  <r>
    <x v="2"/>
    <n v="9817.82"/>
    <x v="1"/>
    <s v="168D"/>
    <s v="2400 Inventory Issue"/>
    <s v="2021/03"/>
  </r>
  <r>
    <x v="1"/>
    <n v="1700.32"/>
    <x v="1"/>
    <s v="608D"/>
    <s v="2400 Inventory Issue"/>
    <s v="2021/03"/>
  </r>
  <r>
    <x v="1"/>
    <n v="-61.84"/>
    <x v="1"/>
    <s v="979D"/>
    <s v="2460 Inv Returned"/>
    <s v="2021/03"/>
  </r>
  <r>
    <x v="1"/>
    <n v="74.489999999999995"/>
    <x v="1"/>
    <s v="168E"/>
    <s v="2400 Inventory Issue"/>
    <s v="2021/03"/>
  </r>
  <r>
    <x v="0"/>
    <n v="885.3"/>
    <x v="0"/>
    <s v="6404"/>
    <s v="2400 Inventory Issue"/>
    <s v="2021/03"/>
  </r>
  <r>
    <x v="1"/>
    <n v="-128.08000000000001"/>
    <x v="1"/>
    <s v="771D"/>
    <s v="2460 Inv Returned"/>
    <s v="2021/03"/>
  </r>
  <r>
    <x v="1"/>
    <n v="-7368.87"/>
    <x v="1"/>
    <s v="742D"/>
    <s v="2460 Inv Returned"/>
    <s v="2021/03"/>
  </r>
  <r>
    <x v="1"/>
    <n v="480.99"/>
    <x v="1"/>
    <s v="965D"/>
    <s v="2400 Inventory Issue"/>
    <s v="2021/03"/>
  </r>
  <r>
    <x v="0"/>
    <n v="686.24"/>
    <x v="3"/>
    <s v="5063"/>
    <s v="2400 Inventory Issue"/>
    <s v="2021/03"/>
  </r>
  <r>
    <x v="2"/>
    <n v="3235.76"/>
    <x v="1"/>
    <s v="900D"/>
    <s v="2400 Inventory Issue"/>
    <s v="2021/03"/>
  </r>
  <r>
    <x v="2"/>
    <n v="-12504.16"/>
    <x v="5"/>
    <s v="676B"/>
    <s v="2460 Inv Returned"/>
    <s v="2021/03"/>
  </r>
  <r>
    <x v="0"/>
    <n v="863.82"/>
    <x v="0"/>
    <s v="2235"/>
    <s v="2400 Inventory Issue"/>
    <s v="2021/03"/>
  </r>
  <r>
    <x v="0"/>
    <n v="-220.48"/>
    <x v="0"/>
    <s v="4660"/>
    <s v="2460 Inv Returned"/>
    <s v="2021/03"/>
  </r>
  <r>
    <x v="1"/>
    <n v="616.96"/>
    <x v="1"/>
    <s v="781D"/>
    <s v="2400 Inventory Issue"/>
    <s v="2021/03"/>
  </r>
  <r>
    <x v="1"/>
    <n v="107.56"/>
    <x v="1"/>
    <s v="161E"/>
    <s v="2400 Inventory Issue"/>
    <s v="2021/03"/>
  </r>
  <r>
    <x v="1"/>
    <n v="53.3"/>
    <x v="1"/>
    <s v="248E"/>
    <s v="2400 Inventory Issue"/>
    <s v="2021/03"/>
  </r>
  <r>
    <x v="0"/>
    <n v="-165.99"/>
    <x v="0"/>
    <s v="9585"/>
    <s v="2460 Inv Returned"/>
    <s v="2021/03"/>
  </r>
  <r>
    <x v="0"/>
    <n v="239.05"/>
    <x v="12"/>
    <s v="4683"/>
    <s v="2400 Inventory Issue"/>
    <s v="2021/03"/>
  </r>
  <r>
    <x v="1"/>
    <n v="1067.5999999999999"/>
    <x v="1"/>
    <s v="909C"/>
    <s v="2400 Inventory Issue"/>
    <s v="2021/03"/>
  </r>
  <r>
    <x v="0"/>
    <n v="443.24"/>
    <x v="0"/>
    <s v="4631"/>
    <s v="2400 Inventory Issue"/>
    <s v="2021/03"/>
  </r>
  <r>
    <x v="0"/>
    <n v="1302.95"/>
    <x v="9"/>
    <s v="5025"/>
    <s v="2400 Inventory Issue"/>
    <s v="2021/03"/>
  </r>
  <r>
    <x v="2"/>
    <n v="-9847.86"/>
    <x v="1"/>
    <s v="413C"/>
    <s v="2460 Inv Returned"/>
    <s v="2021/03"/>
  </r>
  <r>
    <x v="1"/>
    <n v="3526.93"/>
    <x v="0"/>
    <s v="187D"/>
    <s v="2400 Inventory Issue"/>
    <s v="2021/03"/>
  </r>
  <r>
    <x v="1"/>
    <n v="4826.95"/>
    <x v="1"/>
    <s v="771D"/>
    <s v="2400 Inventory Issue"/>
    <s v="2021/03"/>
  </r>
  <r>
    <x v="2"/>
    <n v="17645.509999999998"/>
    <x v="1"/>
    <s v="897D"/>
    <s v="2400 Inventory Issue"/>
    <s v="2021/03"/>
  </r>
  <r>
    <x v="2"/>
    <n v="108.4"/>
    <x v="1"/>
    <s v="135E"/>
    <s v="2400 Inventory Issue"/>
    <s v="2021/03"/>
  </r>
  <r>
    <x v="0"/>
    <n v="131.16"/>
    <x v="0"/>
    <s v="2140"/>
    <s v="2400 Inventory Issue"/>
    <s v="2021/03"/>
  </r>
  <r>
    <x v="2"/>
    <n v="2168.15"/>
    <x v="1"/>
    <s v="374D"/>
    <s v="2400 Inventory Issue"/>
    <s v="2021/03"/>
  </r>
  <r>
    <x v="1"/>
    <n v="114.78"/>
    <x v="1"/>
    <s v="968D"/>
    <s v="2400 Inventory Issue"/>
    <s v="2021/03"/>
  </r>
  <r>
    <x v="1"/>
    <n v="1365.32"/>
    <x v="1"/>
    <s v="987D"/>
    <s v="2400 Inventory Issue"/>
    <s v="2021/03"/>
  </r>
  <r>
    <x v="1"/>
    <n v="-2603.25"/>
    <x v="1"/>
    <s v="879D"/>
    <s v="2460 Inv Returned"/>
    <s v="2021/03"/>
  </r>
  <r>
    <x v="0"/>
    <n v="851.22"/>
    <x v="0"/>
    <s v="2000"/>
    <s v="2400 Inventory Issue"/>
    <s v="2021/03"/>
  </r>
  <r>
    <x v="1"/>
    <n v="2870.42"/>
    <x v="1"/>
    <s v="219E"/>
    <s v="2400 Inventory Issue"/>
    <s v="2021/03"/>
  </r>
  <r>
    <x v="1"/>
    <n v="-817.87"/>
    <x v="1"/>
    <s v="977D"/>
    <s v="2460 Inv Returned"/>
    <s v="2021/03"/>
  </r>
  <r>
    <x v="0"/>
    <n v="223.04"/>
    <x v="0"/>
    <s v="5406"/>
    <s v="2400 Inventory Issue"/>
    <s v="2021/03"/>
  </r>
  <r>
    <x v="2"/>
    <n v="17530.759999999998"/>
    <x v="1"/>
    <s v="413C"/>
    <s v="2400 Inventory Issue"/>
    <s v="2021/03"/>
  </r>
  <r>
    <x v="1"/>
    <n v="287.99"/>
    <x v="1"/>
    <s v="949D"/>
    <s v="2400 Inventory Issue"/>
    <s v="2021/03"/>
  </r>
  <r>
    <x v="1"/>
    <n v="-54.32"/>
    <x v="1"/>
    <s v="984D"/>
    <s v="2460 Inv Returned"/>
    <s v="2021/03"/>
  </r>
  <r>
    <x v="3"/>
    <n v="15146.13"/>
    <x v="1"/>
    <s v="131E"/>
    <s v="2400 Inventory Issue"/>
    <s v="2021/03"/>
  </r>
  <r>
    <x v="2"/>
    <n v="2459.2199999999998"/>
    <x v="1"/>
    <s v="244E"/>
    <s v="2400 Inventory Issue"/>
    <s v="2021/03"/>
  </r>
  <r>
    <x v="0"/>
    <n v="2180.56"/>
    <x v="11"/>
    <s v="4822"/>
    <s v="2400 Inventory Issue"/>
    <s v="2021/03"/>
  </r>
  <r>
    <x v="0"/>
    <n v="-113.25"/>
    <x v="11"/>
    <s v="4822"/>
    <s v="2460 Inv Returned"/>
    <s v="2021/03"/>
  </r>
  <r>
    <x v="0"/>
    <n v="7812.64"/>
    <x v="0"/>
    <s v="9530"/>
    <s v="2400 Inventory Issue"/>
    <s v="2021/03"/>
  </r>
  <r>
    <x v="1"/>
    <n v="91.5"/>
    <x v="1"/>
    <s v="798D"/>
    <s v="2400 Inventory Issue"/>
    <s v="2021/03"/>
  </r>
  <r>
    <x v="1"/>
    <n v="21.91"/>
    <x v="1"/>
    <s v="958D"/>
    <s v="2400 Inventory Issue"/>
    <s v="2021/03"/>
  </r>
  <r>
    <x v="1"/>
    <n v="1251.54"/>
    <x v="1"/>
    <s v="964D"/>
    <s v="2400 Inventory Issue"/>
    <s v="2021/03"/>
  </r>
  <r>
    <x v="1"/>
    <n v="3437.24"/>
    <x v="1"/>
    <s v="970D"/>
    <s v="2400 Inventory Issue"/>
    <s v="2021/03"/>
  </r>
  <r>
    <x v="0"/>
    <n v="-44.99"/>
    <x v="13"/>
    <s v="5066"/>
    <s v="2460 Inv Returned"/>
    <s v="2021/03"/>
  </r>
  <r>
    <x v="1"/>
    <n v="33866.19"/>
    <x v="1"/>
    <s v="629D"/>
    <s v="2400 Inventory Issue"/>
    <s v="2021/03"/>
  </r>
  <r>
    <x v="1"/>
    <n v="1170.23"/>
    <x v="1"/>
    <s v="988A"/>
    <s v="2400 Inventory Issue"/>
    <s v="2021/03"/>
  </r>
  <r>
    <x v="1"/>
    <n v="4882.21"/>
    <x v="1"/>
    <s v="908C"/>
    <s v="2400 Inventory Issue"/>
    <s v="2021/03"/>
  </r>
  <r>
    <x v="1"/>
    <n v="-11838.43"/>
    <x v="1"/>
    <s v="960D"/>
    <s v="2460 Inv Returned"/>
    <s v="2021/03"/>
  </r>
  <r>
    <x v="1"/>
    <n v="-195.62"/>
    <x v="1"/>
    <s v="209E"/>
    <s v="2460 Inv Returned"/>
    <s v="2021/03"/>
  </r>
  <r>
    <x v="1"/>
    <n v="1398.28"/>
    <x v="1"/>
    <s v="492D"/>
    <s v="2400 Inventory Issue"/>
    <s v="2021/03"/>
  </r>
  <r>
    <x v="1"/>
    <n v="158.41999999999999"/>
    <x v="1"/>
    <s v="967D"/>
    <s v="2400 Inventory Issue"/>
    <s v="2021/03"/>
  </r>
  <r>
    <x v="1"/>
    <n v="6961.43"/>
    <x v="1"/>
    <s v="979D"/>
    <s v="2400 Inventory Issue"/>
    <s v="2021/03"/>
  </r>
  <r>
    <x v="0"/>
    <n v="9530.1"/>
    <x v="0"/>
    <s v="9583"/>
    <s v="2400 Inventory Issue"/>
    <s v="2021/03"/>
  </r>
  <r>
    <x v="2"/>
    <n v="-23462.49"/>
    <x v="1"/>
    <s v="910A"/>
    <s v="2460 Inv Returned"/>
    <s v="2021/03"/>
  </r>
  <r>
    <x v="0"/>
    <n v="10.76"/>
    <x v="0"/>
    <s v="6402"/>
    <s v="2400 Inventory Issue"/>
    <s v="2021/03"/>
  </r>
  <r>
    <x v="2"/>
    <n v="-791.52"/>
    <x v="1"/>
    <s v="124D"/>
    <s v="2460 Inv Returned"/>
    <s v="2021/03"/>
  </r>
  <r>
    <x v="0"/>
    <n v="464.52"/>
    <x v="4"/>
    <s v="5024"/>
    <s v="2400 Inventory Issue"/>
    <s v="2021/03"/>
  </r>
  <r>
    <x v="1"/>
    <n v="-44.04"/>
    <x v="1"/>
    <s v="694D"/>
    <s v="2460 Inv Returned"/>
    <s v="2021/03"/>
  </r>
  <r>
    <x v="1"/>
    <n v="-124.43"/>
    <x v="1"/>
    <s v="973D"/>
    <s v="2460 Inv Returned"/>
    <s v="2021/03"/>
  </r>
  <r>
    <x v="1"/>
    <n v="17.940000000000001"/>
    <x v="1"/>
    <s v="984D"/>
    <s v="2400 Inventory Issue"/>
    <s v="2021/03"/>
  </r>
  <r>
    <x v="3"/>
    <n v="-1315.63"/>
    <x v="0"/>
    <s v="131E"/>
    <s v="2460 Inv Returned"/>
    <s v="2021/03"/>
  </r>
  <r>
    <x v="1"/>
    <n v="-54.6"/>
    <x v="1"/>
    <s v="330C"/>
    <s v="2460 Inv Returned"/>
    <s v="2021/03"/>
  </r>
  <r>
    <x v="0"/>
    <n v="1007.97"/>
    <x v="0"/>
    <s v="6575"/>
    <s v="2400 Inventory Issue"/>
    <s v="2021/03"/>
  </r>
  <r>
    <x v="1"/>
    <n v="-3111.59"/>
    <x v="1"/>
    <s v="161E"/>
    <s v="2460 Inv Returned"/>
    <s v="2021/03"/>
  </r>
  <r>
    <x v="0"/>
    <n v="394.74"/>
    <x v="0"/>
    <s v="5392"/>
    <s v="2400 Inventory Issue"/>
    <s v="2021/03"/>
  </r>
  <r>
    <x v="2"/>
    <n v="-50115.22"/>
    <x v="1"/>
    <s v="114D"/>
    <s v="2460 Inv Returned"/>
    <s v="2021/03"/>
  </r>
  <r>
    <x v="1"/>
    <n v="1151.94"/>
    <x v="1"/>
    <s v="497D"/>
    <s v="2400 Inventory Issue"/>
    <s v="2021/03"/>
  </r>
  <r>
    <x v="1"/>
    <n v="-372.46"/>
    <x v="1"/>
    <s v="142E"/>
    <s v="2460 Inv Returned"/>
    <s v="2021/03"/>
  </r>
  <r>
    <x v="2"/>
    <n v="-3725.49"/>
    <x v="1"/>
    <s v="681D"/>
    <s v="2460 Inv Returned"/>
    <s v="2021/03"/>
  </r>
  <r>
    <x v="2"/>
    <n v="122065.7"/>
    <x v="1"/>
    <s v="159D"/>
    <s v="2400 Inventory Issue"/>
    <s v="2021/03"/>
  </r>
  <r>
    <x v="2"/>
    <n v="95320.01"/>
    <x v="1"/>
    <s v="668D"/>
    <s v="2400 Inventory Issue"/>
    <s v="2021/03"/>
  </r>
  <r>
    <x v="1"/>
    <n v="-2208.86"/>
    <x v="1"/>
    <s v="951D"/>
    <s v="2460 Inv Returned"/>
    <s v="2021/03"/>
  </r>
  <r>
    <x v="1"/>
    <n v="-454.4"/>
    <x v="1"/>
    <s v="983D"/>
    <s v="2460 Inv Returned"/>
    <s v="2021/03"/>
  </r>
  <r>
    <x v="0"/>
    <n v="39.36"/>
    <x v="10"/>
    <s v="9583"/>
    <s v="2400 Inventory Issue"/>
    <s v="2021/03"/>
  </r>
  <r>
    <x v="0"/>
    <n v="-1315.63"/>
    <x v="0"/>
    <s v="9583"/>
    <s v="2460 Inv Returned"/>
    <s v="2021/03"/>
  </r>
  <r>
    <x v="2"/>
    <n v="216296.32000000001"/>
    <x v="1"/>
    <s v="436A"/>
    <s v="2400 Inventory Issue"/>
    <s v="2021/03"/>
  </r>
  <r>
    <x v="1"/>
    <n v="428.66"/>
    <x v="1"/>
    <s v="978C"/>
    <s v="2400 Inventory Issue"/>
    <s v="2021/03"/>
  </r>
  <r>
    <x v="0"/>
    <n v="40.71"/>
    <x v="10"/>
    <s v="2004"/>
    <s v="2400 Inventory Issue"/>
    <s v="2021/03"/>
  </r>
  <r>
    <x v="0"/>
    <n v="2710.59"/>
    <x v="0"/>
    <s v="2233"/>
    <s v="2400 Inventory Issue"/>
    <s v="2021/03"/>
  </r>
  <r>
    <x v="1"/>
    <n v="28316.59"/>
    <x v="1"/>
    <s v="961D"/>
    <s v="2400 Inventory Issue"/>
    <s v="2021/03"/>
  </r>
  <r>
    <x v="1"/>
    <n v="844.5"/>
    <x v="1"/>
    <s v="732D"/>
    <s v="2400 Inventory Issue"/>
    <s v="2021/03"/>
  </r>
  <r>
    <x v="0"/>
    <n v="68.94"/>
    <x v="10"/>
    <s v="7367"/>
    <s v="2400 Inventory Issue"/>
    <s v="2021/03"/>
  </r>
  <r>
    <x v="1"/>
    <n v="32.770000000000003"/>
    <x v="5"/>
    <s v="869D"/>
    <s v="2400 Inventory Issue"/>
    <s v="2021/03"/>
  </r>
  <r>
    <x v="1"/>
    <n v="54.6"/>
    <x v="1"/>
    <s v="330C"/>
    <s v="2400 Inventory Issue"/>
    <s v="2021/03"/>
  </r>
  <r>
    <x v="1"/>
    <n v="-629.80999999999995"/>
    <x v="1"/>
    <s v="841D"/>
    <s v="2460 Inv Returned"/>
    <s v="2021/03"/>
  </r>
  <r>
    <x v="1"/>
    <n v="446.65"/>
    <x v="1"/>
    <s v="660D"/>
    <s v="2400 Inventory Issue"/>
    <s v="2021/03"/>
  </r>
  <r>
    <x v="0"/>
    <n v="1040.01"/>
    <x v="0"/>
    <s v="6403"/>
    <s v="2400 Inventory Issue"/>
    <s v="2021/03"/>
  </r>
  <r>
    <x v="0"/>
    <n v="15.61"/>
    <x v="0"/>
    <s v="5400"/>
    <s v="2400 Inventory Issue"/>
    <s v="2021/03"/>
  </r>
  <r>
    <x v="0"/>
    <n v="14804.77"/>
    <x v="0"/>
    <s v="9584"/>
    <s v="2400 Inventory Issue"/>
    <s v="2021/03"/>
  </r>
  <r>
    <x v="2"/>
    <n v="271542.53999999998"/>
    <x v="5"/>
    <s v="676B"/>
    <s v="2400 Inventory Issue"/>
    <s v="2021/03"/>
  </r>
  <r>
    <x v="1"/>
    <n v="36.36"/>
    <x v="0"/>
    <s v="988A"/>
    <s v="2400 Inventory Issue"/>
    <s v="2021/03"/>
  </r>
  <r>
    <x v="3"/>
    <n v="2129.5700000000002"/>
    <x v="1"/>
    <s v="130E"/>
    <s v="2400 Inventory Issue"/>
    <s v="2021/03"/>
  </r>
  <r>
    <x v="1"/>
    <n v="1931.61"/>
    <x v="1"/>
    <s v="209E"/>
    <s v="2400 Inventory Issue"/>
    <s v="2021/03"/>
  </r>
  <r>
    <x v="0"/>
    <n v="203.85"/>
    <x v="8"/>
    <s v="2015"/>
    <s v="2400 Inventory Issue"/>
    <s v="2021/03"/>
  </r>
  <r>
    <x v="0"/>
    <n v="-1020.01"/>
    <x v="2"/>
    <s v="4774"/>
    <s v="2460 Inv Returned"/>
    <s v="2021/03"/>
  </r>
  <r>
    <x v="1"/>
    <n v="7671.34"/>
    <x v="1"/>
    <s v="630D"/>
    <s v="2400 Inventory Issue"/>
    <s v="2021/03"/>
  </r>
  <r>
    <x v="0"/>
    <n v="1290.06"/>
    <x v="0"/>
    <s v="2234"/>
    <s v="2400 Inventory Issue"/>
    <s v="2021/03"/>
  </r>
  <r>
    <x v="2"/>
    <n v="9874.19"/>
    <x v="1"/>
    <s v="681D"/>
    <s v="2400 Inventory Issue"/>
    <s v="2021/03"/>
  </r>
  <r>
    <x v="0"/>
    <n v="450.3"/>
    <x v="3"/>
    <s v="9042"/>
    <s v="2400 Inventory Issue"/>
    <s v="2021/03"/>
  </r>
  <r>
    <x v="0"/>
    <n v="-441.9"/>
    <x v="9"/>
    <s v="5025"/>
    <s v="2460 Inv Returned"/>
    <s v="2021/03"/>
  </r>
  <r>
    <x v="2"/>
    <n v="4702.93"/>
    <x v="1"/>
    <s v="124D"/>
    <s v="2400 Inventory Issue"/>
    <s v="2021/03"/>
  </r>
  <r>
    <x v="0"/>
    <n v="10562.23"/>
    <x v="0"/>
    <s v="9588"/>
    <s v="2400 Inventory Issue"/>
    <s v="2021/03"/>
  </r>
  <r>
    <x v="0"/>
    <n v="-992.39"/>
    <x v="0"/>
    <s v="9588"/>
    <s v="2460 Inv Returned"/>
    <s v="2021/03"/>
  </r>
  <r>
    <x v="1"/>
    <n v="24.4"/>
    <x v="1"/>
    <s v="688D"/>
    <s v="2400 Inventory Issue"/>
    <s v="2021/03"/>
  </r>
  <r>
    <x v="1"/>
    <n v="901.39"/>
    <x v="1"/>
    <s v="775D"/>
    <s v="2400 Inventory Issue"/>
    <s v="2021/03"/>
  </r>
  <r>
    <x v="1"/>
    <n v="1387.4"/>
    <x v="1"/>
    <s v="973D"/>
    <s v="2400 Inventory Issue"/>
    <s v="2021/03"/>
  </r>
  <r>
    <x v="1"/>
    <n v="-193"/>
    <x v="1"/>
    <s v="798D"/>
    <s v="2460 Inv Returned"/>
    <s v="2021/03"/>
  </r>
  <r>
    <x v="0"/>
    <n v="166.41"/>
    <x v="0"/>
    <s v="4672"/>
    <s v="2400 Inventory Issue"/>
    <s v="2021/03"/>
  </r>
  <r>
    <x v="2"/>
    <n v="3725.49"/>
    <x v="1"/>
    <s v="424D"/>
    <s v="2400 Inventory Issue"/>
    <s v="2021/03"/>
  </r>
  <r>
    <x v="0"/>
    <n v="-44.99"/>
    <x v="3"/>
    <s v="5063"/>
    <s v="2460 Inv Returned"/>
    <s v="2021/03"/>
  </r>
  <r>
    <x v="0"/>
    <n v="3145.45"/>
    <x v="0"/>
    <s v="2236"/>
    <s v="2400 Inventory Issue"/>
    <s v="2021/03"/>
  </r>
  <r>
    <x v="1"/>
    <n v="454.4"/>
    <x v="1"/>
    <s v="983C"/>
    <s v="2400 Inventory Issue"/>
    <s v="2021/03"/>
  </r>
  <r>
    <x v="0"/>
    <n v="-74.489999999999995"/>
    <x v="0"/>
    <s v="2235"/>
    <s v="2460 Inv Returned"/>
    <s v="2021/03"/>
  </r>
  <r>
    <x v="0"/>
    <n v="125.79"/>
    <x v="0"/>
    <s v="4666"/>
    <s v="2400 Inventory Issue"/>
    <s v="2021/03"/>
  </r>
  <r>
    <x v="1"/>
    <n v="22818.33"/>
    <x v="1"/>
    <s v="960D"/>
    <s v="2400 Inventory Issue"/>
    <s v="2021/03"/>
  </r>
  <r>
    <x v="1"/>
    <n v="2069.34"/>
    <x v="1"/>
    <s v="963D"/>
    <s v="2400 Inventory Issue"/>
    <s v="2021/03"/>
  </r>
  <r>
    <x v="1"/>
    <n v="469.99"/>
    <x v="1"/>
    <s v="966D"/>
    <s v="2400 Inventory Issue"/>
    <s v="2021/03"/>
  </r>
  <r>
    <x v="1"/>
    <n v="61.84"/>
    <x v="1"/>
    <s v="142E"/>
    <s v="2400 Inventory Issue"/>
    <s v="2021/03"/>
  </r>
  <r>
    <x v="1"/>
    <n v="7925.11"/>
    <x v="1"/>
    <s v="977D"/>
    <s v="2400 Inventory Issue"/>
    <s v="2021/03"/>
  </r>
  <r>
    <x v="1"/>
    <n v="-701.76"/>
    <x v="1"/>
    <s v="978D"/>
    <s v="2460 Inv Returned"/>
    <s v="2021/03"/>
  </r>
  <r>
    <x v="0"/>
    <n v="6.64"/>
    <x v="10"/>
    <s v="7900"/>
    <s v="2400 Inventory Issue"/>
    <s v="2021/03"/>
  </r>
  <r>
    <x v="1"/>
    <n v="3082.56"/>
    <x v="1"/>
    <s v="580D"/>
    <s v="2400 Inventory Issue"/>
    <s v="2021/03"/>
  </r>
  <r>
    <x v="1"/>
    <n v="-36.36"/>
    <x v="1"/>
    <s v="608D"/>
    <s v="2460 Inv Returned"/>
    <s v="2021/03"/>
  </r>
  <r>
    <x v="1"/>
    <n v="365.13"/>
    <x v="1"/>
    <s v="722D"/>
    <s v="2400 Inventory Issue"/>
    <s v="2021/03"/>
  </r>
  <r>
    <x v="2"/>
    <n v="-5085.21"/>
    <x v="1"/>
    <s v="668D"/>
    <s v="2460 Inv Returned"/>
    <s v="2021/03"/>
  </r>
  <r>
    <x v="1"/>
    <n v="396.31"/>
    <x v="1"/>
    <s v="983D"/>
    <s v="2400 Inventory Issue"/>
    <s v="2021/03"/>
  </r>
  <r>
    <x v="0"/>
    <n v="-25.07"/>
    <x v="0"/>
    <s v="5406"/>
    <s v="2460 Inv Returned"/>
    <s v="2021/03"/>
  </r>
  <r>
    <x v="0"/>
    <n v="6670.85"/>
    <x v="0"/>
    <s v="2137"/>
    <s v="2400 Inventory Issue"/>
    <s v="2021/03"/>
  </r>
  <r>
    <x v="0"/>
    <n v="452.61"/>
    <x v="7"/>
    <s v="5024"/>
    <s v="2400 Inventory Issue"/>
    <s v="2021/03"/>
  </r>
  <r>
    <x v="1"/>
    <n v="4740.75"/>
    <x v="1"/>
    <s v="969D"/>
    <s v="2400 Inventory Issue"/>
    <s v="2021/03"/>
  </r>
  <r>
    <x v="1"/>
    <n v="-199.82"/>
    <x v="1"/>
    <s v="969D"/>
    <s v="2460 Inv Returned"/>
    <s v="2021/03"/>
  </r>
  <r>
    <x v="3"/>
    <n v="345.09"/>
    <x v="0"/>
    <s v="131E"/>
    <s v="2400 Inventory Issue"/>
    <s v="2021/03"/>
  </r>
  <r>
    <x v="1"/>
    <n v="3987.32"/>
    <x v="1"/>
    <s v="231E"/>
    <s v="2400 Inventory Issue"/>
    <s v="2021/03"/>
  </r>
  <r>
    <x v="1"/>
    <n v="23663.68"/>
    <x v="1"/>
    <s v="638D"/>
    <s v="2400 Inventory Issue"/>
    <s v="2021/03"/>
  </r>
  <r>
    <x v="1"/>
    <n v="2450.34"/>
    <x v="1"/>
    <s v="742D"/>
    <s v="2400 Inventory Issue"/>
    <s v="2021/03"/>
  </r>
  <r>
    <x v="1"/>
    <n v="30691.71"/>
    <x v="1"/>
    <s v="962D"/>
    <s v="2400 Inventory Issue"/>
    <s v="2021/03"/>
  </r>
  <r>
    <x v="0"/>
    <n v="82.45"/>
    <x v="6"/>
    <s v="2013"/>
    <s v="2400 Inventory Issue"/>
    <s v="2021/03"/>
  </r>
  <r>
    <x v="2"/>
    <n v="-192.02"/>
    <x v="1"/>
    <s v="374D"/>
    <s v="2460 Inv Returned"/>
    <s v="2021/03"/>
  </r>
  <r>
    <x v="1"/>
    <n v="-1225.46"/>
    <x v="1"/>
    <s v="629D"/>
    <s v="2460 Inv Returned"/>
    <s v="2021/03"/>
  </r>
  <r>
    <x v="1"/>
    <n v="2855.54"/>
    <x v="1"/>
    <s v="841D"/>
    <s v="2400 Inventory Issue"/>
    <s v="2021/03"/>
  </r>
  <r>
    <x v="1"/>
    <n v="-322.68"/>
    <x v="1"/>
    <s v="797D"/>
    <s v="2460 Inv Returned"/>
    <s v="2021/03"/>
  </r>
  <r>
    <x v="0"/>
    <n v="123.58"/>
    <x v="3"/>
    <s v="6407"/>
    <s v="2400 Inventory Issue"/>
    <s v="2021/03"/>
  </r>
  <r>
    <x v="2"/>
    <n v="3603.03"/>
    <x v="1"/>
    <s v="114D"/>
    <s v="2400 Inventory Issue"/>
    <s v="2021/03"/>
  </r>
  <r>
    <x v="1"/>
    <n v="521.13"/>
    <x v="1"/>
    <s v="988D"/>
    <s v="2400 Inventory Issue"/>
    <s v="2021/03"/>
  </r>
  <r>
    <x v="1"/>
    <n v="450.2"/>
    <x v="1"/>
    <s v="220E"/>
    <s v="2400 Inventory Issue"/>
    <s v="2021/03"/>
  </r>
  <r>
    <x v="0"/>
    <n v="652.78"/>
    <x v="2"/>
    <s v="2228"/>
    <s v="2400 Inventory Issue"/>
    <s v="2021/03"/>
  </r>
  <r>
    <x v="2"/>
    <n v="1728.1"/>
    <x v="1"/>
    <s v="465D"/>
    <s v="2400 Inventory Issue"/>
    <s v="2021/03"/>
  </r>
  <r>
    <x v="2"/>
    <n v="-2519.25"/>
    <x v="1"/>
    <s v="465D"/>
    <s v="2460 Inv Returned"/>
    <s v="2021/03"/>
  </r>
  <r>
    <x v="1"/>
    <n v="1162.82"/>
    <x v="1"/>
    <s v="986D"/>
    <s v="2400 Inventory Issue"/>
    <s v="2021/03"/>
  </r>
  <r>
    <x v="2"/>
    <n v="-57.76"/>
    <x v="1"/>
    <s v="168D"/>
    <s v="2460 Inv Returned"/>
    <s v="2021/03"/>
  </r>
  <r>
    <x v="0"/>
    <n v="110.16"/>
    <x v="10"/>
    <s v="6113"/>
    <s v="2400 Inventory Issue"/>
    <s v="2021/03"/>
  </r>
  <r>
    <x v="2"/>
    <n v="-11528.45"/>
    <x v="1"/>
    <s v="159D"/>
    <s v="2460 Inv Returned"/>
    <s v="2021/03"/>
  </r>
  <r>
    <x v="1"/>
    <n v="1532.22"/>
    <x v="1"/>
    <s v="849D"/>
    <s v="2400 Inventory Issue"/>
    <s v="2021/03"/>
  </r>
  <r>
    <x v="1"/>
    <n v="1667.76"/>
    <x v="1"/>
    <s v="951D"/>
    <s v="2400 Inventory Issue"/>
    <s v="2021/03"/>
  </r>
  <r>
    <x v="1"/>
    <n v="1754.89"/>
    <x v="5"/>
    <s v="227E"/>
    <s v="2400 Inventory Issue"/>
    <s v="2021/03"/>
  </r>
  <r>
    <x v="2"/>
    <n v="18782.95"/>
    <x v="1"/>
    <s v="429C"/>
    <s v="2400 Inventory Issue"/>
    <s v="2021/03"/>
  </r>
  <r>
    <x v="1"/>
    <n v="1863.08"/>
    <x v="1"/>
    <s v="187D"/>
    <s v="2400 Inventory Issue"/>
    <s v="2021/03"/>
  </r>
  <r>
    <x v="1"/>
    <n v="486"/>
    <x v="1"/>
    <s v="749D"/>
    <s v="2400 Inventory Issue"/>
    <s v="2021/03"/>
  </r>
  <r>
    <x v="3"/>
    <n v="-5934.84"/>
    <x v="1"/>
    <s v="131E"/>
    <s v="2460 Inv Returned"/>
    <s v="2021/03"/>
  </r>
  <r>
    <x v="1"/>
    <n v="61"/>
    <x v="1"/>
    <s v="880D"/>
    <s v="2400 Inventory Issue"/>
    <s v="2021/03"/>
  </r>
  <r>
    <x v="1"/>
    <n v="-2233.7199999999998"/>
    <x v="1"/>
    <s v="961D"/>
    <s v="2460 Inv Returned"/>
    <s v="2021/03"/>
  </r>
  <r>
    <x v="1"/>
    <n v="8806.77"/>
    <x v="1"/>
    <s v="507D"/>
    <s v="2400 Inventory Issue"/>
    <s v="2021/03"/>
  </r>
  <r>
    <x v="2"/>
    <n v="350.83"/>
    <x v="1"/>
    <s v="896D"/>
    <s v="2400 Inventory Issue"/>
    <s v="2021/03"/>
  </r>
  <r>
    <x v="0"/>
    <n v="3554.5"/>
    <x v="0"/>
    <s v="9584"/>
    <s v="2400 Inventory Issue"/>
    <s v="2021/04"/>
  </r>
  <r>
    <x v="1"/>
    <n v="415.04"/>
    <x v="15"/>
    <s v="960D"/>
    <s v="2400 Inventory Issue"/>
    <s v="2021/04"/>
  </r>
  <r>
    <x v="0"/>
    <n v="317.01"/>
    <x v="0"/>
    <s v="2000"/>
    <s v="2400 Inventory Issue"/>
    <s v="2021/04"/>
  </r>
  <r>
    <x v="0"/>
    <n v="9734.4500000000007"/>
    <x v="0"/>
    <s v="9585"/>
    <s v="2400 Inventory Issue"/>
    <s v="2021/04"/>
  </r>
  <r>
    <x v="0"/>
    <n v="-154.52000000000001"/>
    <x v="0"/>
    <s v="9585"/>
    <s v="2460 Inv Returned"/>
    <s v="2021/04"/>
  </r>
  <r>
    <x v="1"/>
    <n v="3039.23"/>
    <x v="1"/>
    <s v="122E"/>
    <s v="2400 Inventory Issue"/>
    <s v="2021/04"/>
  </r>
  <r>
    <x v="1"/>
    <n v="-962.56"/>
    <x v="1"/>
    <s v="219E"/>
    <s v="2460 Inv Returned"/>
    <s v="2021/04"/>
  </r>
  <r>
    <x v="0"/>
    <n v="3060.52"/>
    <x v="2"/>
    <s v="2228"/>
    <s v="2400 Inventory Issue"/>
    <s v="2021/04"/>
  </r>
  <r>
    <x v="1"/>
    <n v="342.27"/>
    <x v="1"/>
    <s v="967D"/>
    <s v="2400 Inventory Issue"/>
    <s v="2021/04"/>
  </r>
  <r>
    <x v="2"/>
    <n v="17865.82"/>
    <x v="1"/>
    <s v="125D"/>
    <s v="2400 Inventory Issue"/>
    <s v="2021/04"/>
  </r>
  <r>
    <x v="1"/>
    <n v="3672.15"/>
    <x v="1"/>
    <s v="979D"/>
    <s v="2400 Inventory Issue"/>
    <s v="2021/04"/>
  </r>
  <r>
    <x v="1"/>
    <n v="1398.28"/>
    <x v="1"/>
    <s v="168E"/>
    <s v="2400 Inventory Issue"/>
    <s v="2021/04"/>
  </r>
  <r>
    <x v="1"/>
    <n v="424.18"/>
    <x v="1"/>
    <s v="313E"/>
    <s v="2400 Inventory Issue"/>
    <s v="2021/04"/>
  </r>
  <r>
    <x v="0"/>
    <n v="-273.51"/>
    <x v="0"/>
    <s v="9583"/>
    <s v="2460 Inv Returned"/>
    <s v="2021/04"/>
  </r>
  <r>
    <x v="0"/>
    <n v="817.91"/>
    <x v="0"/>
    <s v="2233"/>
    <s v="2400 Inventory Issue"/>
    <s v="2021/04"/>
  </r>
  <r>
    <x v="1"/>
    <n v="-1034.96"/>
    <x v="1"/>
    <s v="638D"/>
    <s v="2460 Inv Returned"/>
    <s v="2021/04"/>
  </r>
  <r>
    <x v="1"/>
    <n v="-863.98"/>
    <x v="1"/>
    <s v="970D"/>
    <s v="2460 Inv Returned"/>
    <s v="2021/04"/>
  </r>
  <r>
    <x v="1"/>
    <n v="96.09"/>
    <x v="1"/>
    <s v="971D"/>
    <s v="2400 Inventory Issue"/>
    <s v="2021/04"/>
  </r>
  <r>
    <x v="2"/>
    <n v="8400.65"/>
    <x v="1"/>
    <s v="171E"/>
    <s v="2400 Inventory Issue"/>
    <s v="2021/04"/>
  </r>
  <r>
    <x v="1"/>
    <n v="107.56"/>
    <x v="5"/>
    <s v="219D"/>
    <s v="2400 Inventory Issue"/>
    <s v="2021/04"/>
  </r>
  <r>
    <x v="1"/>
    <n v="7025.25"/>
    <x v="1"/>
    <s v="252E"/>
    <s v="2400 Inventory Issue"/>
    <s v="2021/04"/>
  </r>
  <r>
    <x v="1"/>
    <n v="4008.8"/>
    <x v="1"/>
    <s v="701C"/>
    <s v="2400 Inventory Issue"/>
    <s v="2021/04"/>
  </r>
  <r>
    <x v="0"/>
    <n v="3.5"/>
    <x v="0"/>
    <s v="5400"/>
    <s v="2400 Inventory Issue"/>
    <s v="2021/04"/>
  </r>
  <r>
    <x v="1"/>
    <n v="3856.51"/>
    <x v="1"/>
    <s v="908C"/>
    <s v="2400 Inventory Issue"/>
    <s v="2021/04"/>
  </r>
  <r>
    <x v="1"/>
    <n v="303.93"/>
    <x v="1"/>
    <s v="781D"/>
    <s v="2400 Inventory Issue"/>
    <s v="2021/04"/>
  </r>
  <r>
    <x v="0"/>
    <n v="461.17"/>
    <x v="8"/>
    <s v="2015"/>
    <s v="2400 Inventory Issue"/>
    <s v="2021/04"/>
  </r>
  <r>
    <x v="1"/>
    <n v="1193.2"/>
    <x v="1"/>
    <s v="963D"/>
    <s v="2400 Inventory Issue"/>
    <s v="2021/04"/>
  </r>
  <r>
    <x v="1"/>
    <n v="220.86"/>
    <x v="1"/>
    <s v="178E"/>
    <s v="2400 Inventory Issue"/>
    <s v="2021/04"/>
  </r>
  <r>
    <x v="1"/>
    <n v="3302.65"/>
    <x v="1"/>
    <s v="270C"/>
    <s v="2400 Inventory Issue"/>
    <s v="2021/04"/>
  </r>
  <r>
    <x v="0"/>
    <n v="1036.71"/>
    <x v="0"/>
    <s v="2234"/>
    <s v="2400 Inventory Issue"/>
    <s v="2021/04"/>
  </r>
  <r>
    <x v="2"/>
    <n v="10.220000000000001"/>
    <x v="1"/>
    <s v="910A"/>
    <s v="2400 Inventory Issue"/>
    <s v="2021/04"/>
  </r>
  <r>
    <x v="0"/>
    <n v="255.27"/>
    <x v="9"/>
    <s v="5025"/>
    <s v="2400 Inventory Issue"/>
    <s v="2021/04"/>
  </r>
  <r>
    <x v="0"/>
    <n v="4368.45"/>
    <x v="0"/>
    <s v="6404"/>
    <s v="2400 Inventory Issue"/>
    <s v="2021/04"/>
  </r>
  <r>
    <x v="1"/>
    <n v="233.35"/>
    <x v="5"/>
    <s v="173D"/>
    <s v="2400 Inventory Issue"/>
    <s v="2021/04"/>
  </r>
  <r>
    <x v="0"/>
    <n v="15905.41"/>
    <x v="0"/>
    <s v="9588"/>
    <s v="2400 Inventory Issue"/>
    <s v="2021/04"/>
  </r>
  <r>
    <x v="1"/>
    <n v="644.45000000000005"/>
    <x v="5"/>
    <s v="472D"/>
    <s v="2400 Inventory Issue"/>
    <s v="2021/04"/>
  </r>
  <r>
    <x v="1"/>
    <n v="5689.94"/>
    <x v="1"/>
    <s v="176E"/>
    <s v="2400 Inventory Issue"/>
    <s v="2021/04"/>
  </r>
  <r>
    <x v="1"/>
    <n v="486.42"/>
    <x v="1"/>
    <s v="949D"/>
    <s v="2400 Inventory Issue"/>
    <s v="2021/04"/>
  </r>
  <r>
    <x v="3"/>
    <n v="23366.75"/>
    <x v="1"/>
    <s v="131E"/>
    <s v="2400 Inventory Issue"/>
    <s v="2021/04"/>
  </r>
  <r>
    <x v="1"/>
    <n v="424.18"/>
    <x v="1"/>
    <s v="312E"/>
    <s v="2400 Inventory Issue"/>
    <s v="2021/04"/>
  </r>
  <r>
    <x v="2"/>
    <n v="16114.66"/>
    <x v="1"/>
    <s v="897D"/>
    <s v="2400 Inventory Issue"/>
    <s v="2021/04"/>
  </r>
  <r>
    <x v="1"/>
    <n v="2137.1"/>
    <x v="1"/>
    <s v="513D"/>
    <s v="2400 Inventory Issue"/>
    <s v="2021/04"/>
  </r>
  <r>
    <x v="1"/>
    <n v="913.55"/>
    <x v="1"/>
    <s v="553D"/>
    <s v="2400 Inventory Issue"/>
    <s v="2021/04"/>
  </r>
  <r>
    <x v="2"/>
    <n v="264.91000000000003"/>
    <x v="1"/>
    <s v="217D"/>
    <s v="2400 Inventory Issue"/>
    <s v="2021/04"/>
  </r>
  <r>
    <x v="2"/>
    <n v="-8282.2800000000007"/>
    <x v="1"/>
    <s v="465D"/>
    <s v="2460 Inv Returned"/>
    <s v="2021/04"/>
  </r>
  <r>
    <x v="1"/>
    <n v="10949.92"/>
    <x v="1"/>
    <s v="630D"/>
    <s v="2400 Inventory Issue"/>
    <s v="2021/04"/>
  </r>
  <r>
    <x v="1"/>
    <n v="5949.14"/>
    <x v="1"/>
    <s v="977D"/>
    <s v="2400 Inventory Issue"/>
    <s v="2021/04"/>
  </r>
  <r>
    <x v="0"/>
    <n v="0.36"/>
    <x v="6"/>
    <s v="5037"/>
    <s v="2400 Inventory Issue"/>
    <s v="2021/04"/>
  </r>
  <r>
    <x v="0"/>
    <n v="305.22000000000003"/>
    <x v="10"/>
    <s v="7900"/>
    <s v="2400 Inventory Issue"/>
    <s v="2021/04"/>
  </r>
  <r>
    <x v="2"/>
    <n v="-1952.12"/>
    <x v="1"/>
    <s v="159D"/>
    <s v="2460 Inv Returned"/>
    <s v="2021/04"/>
  </r>
  <r>
    <x v="0"/>
    <n v="127.65"/>
    <x v="0"/>
    <s v="4631"/>
    <s v="2400 Inventory Issue"/>
    <s v="2021/04"/>
  </r>
  <r>
    <x v="1"/>
    <n v="-88.74"/>
    <x v="5"/>
    <s v="173D"/>
    <s v="2460 Inv Returned"/>
    <s v="2021/04"/>
  </r>
  <r>
    <x v="0"/>
    <n v="379.51"/>
    <x v="7"/>
    <s v="5024"/>
    <s v="2400 Inventory Issue"/>
    <s v="2021/04"/>
  </r>
  <r>
    <x v="1"/>
    <n v="660.23"/>
    <x v="1"/>
    <s v="866D"/>
    <s v="2400 Inventory Issue"/>
    <s v="2021/04"/>
  </r>
  <r>
    <x v="1"/>
    <n v="-45.48"/>
    <x v="1"/>
    <s v="210E"/>
    <s v="2460 Inv Returned"/>
    <s v="2021/04"/>
  </r>
  <r>
    <x v="0"/>
    <n v="852.08"/>
    <x v="11"/>
    <s v="4822"/>
    <s v="2400 Inventory Issue"/>
    <s v="2021/04"/>
  </r>
  <r>
    <x v="1"/>
    <n v="575.99"/>
    <x v="1"/>
    <s v="240E"/>
    <s v="2400 Inventory Issue"/>
    <s v="2021/04"/>
  </r>
  <r>
    <x v="0"/>
    <n v="-172"/>
    <x v="0"/>
    <s v="2236"/>
    <s v="2460 Inv Returned"/>
    <s v="2021/04"/>
  </r>
  <r>
    <x v="0"/>
    <n v="2480.96"/>
    <x v="0"/>
    <s v="4660"/>
    <s v="2400 Inventory Issue"/>
    <s v="2021/04"/>
  </r>
  <r>
    <x v="1"/>
    <n v="-13048.1"/>
    <x v="1"/>
    <s v="960D"/>
    <s v="2460 Inv Returned"/>
    <s v="2021/04"/>
  </r>
  <r>
    <x v="0"/>
    <n v="230.73"/>
    <x v="0"/>
    <s v="5392"/>
    <s v="2400 Inventory Issue"/>
    <s v="2021/04"/>
  </r>
  <r>
    <x v="1"/>
    <n v="585.05999999999995"/>
    <x v="1"/>
    <s v="580D"/>
    <s v="2400 Inventory Issue"/>
    <s v="2021/04"/>
  </r>
  <r>
    <x v="3"/>
    <n v="1351.61"/>
    <x v="1"/>
    <s v="835D"/>
    <s v="2400 Inventory Issue"/>
    <s v="2021/04"/>
  </r>
  <r>
    <x v="1"/>
    <n v="938.4"/>
    <x v="1"/>
    <s v="969D"/>
    <s v="2400 Inventory Issue"/>
    <s v="2021/04"/>
  </r>
  <r>
    <x v="1"/>
    <n v="20583.189999999999"/>
    <x v="1"/>
    <s v="962D"/>
    <s v="2400 Inventory Issue"/>
    <s v="2021/04"/>
  </r>
  <r>
    <x v="0"/>
    <n v="1150.68"/>
    <x v="0"/>
    <s v="2140"/>
    <s v="2400 Inventory Issue"/>
    <s v="2021/04"/>
  </r>
  <r>
    <x v="1"/>
    <n v="-1098.75"/>
    <x v="1"/>
    <s v="252E"/>
    <s v="2460 Inv Returned"/>
    <s v="2021/04"/>
  </r>
  <r>
    <x v="0"/>
    <n v="1793.09"/>
    <x v="3"/>
    <s v="5063"/>
    <s v="2400 Inventory Issue"/>
    <s v="2021/04"/>
  </r>
  <r>
    <x v="0"/>
    <n v="468.21"/>
    <x v="0"/>
    <s v="2235"/>
    <s v="2400 Inventory Issue"/>
    <s v="2021/04"/>
  </r>
  <r>
    <x v="1"/>
    <n v="2975.45"/>
    <x v="1"/>
    <s v="209E"/>
    <s v="2400 Inventory Issue"/>
    <s v="2021/04"/>
  </r>
  <r>
    <x v="0"/>
    <n v="22597.37"/>
    <x v="2"/>
    <s v="4774"/>
    <s v="2400 Inventory Issue"/>
    <s v="2021/04"/>
  </r>
  <r>
    <x v="0"/>
    <n v="-1266.01"/>
    <x v="2"/>
    <s v="4774"/>
    <s v="2460 Inv Returned"/>
    <s v="2021/04"/>
  </r>
  <r>
    <x v="1"/>
    <n v="1948.59"/>
    <x v="1"/>
    <s v="219E"/>
    <s v="2400 Inventory Issue"/>
    <s v="2021/04"/>
  </r>
  <r>
    <x v="2"/>
    <n v="6432.94"/>
    <x v="1"/>
    <s v="465D"/>
    <s v="2400 Inventory Issue"/>
    <s v="2021/04"/>
  </r>
  <r>
    <x v="1"/>
    <n v="2438.19"/>
    <x v="1"/>
    <s v="978D"/>
    <s v="2400 Inventory Issue"/>
    <s v="2021/04"/>
  </r>
  <r>
    <x v="2"/>
    <n v="2440.7199999999998"/>
    <x v="1"/>
    <s v="168D"/>
    <s v="2400 Inventory Issue"/>
    <s v="2021/04"/>
  </r>
  <r>
    <x v="1"/>
    <n v="776.87"/>
    <x v="1"/>
    <s v="951D"/>
    <s v="2400 Inventory Issue"/>
    <s v="2021/04"/>
  </r>
  <r>
    <x v="1"/>
    <n v="3199.51"/>
    <x v="1"/>
    <s v="229E"/>
    <s v="2400 Inventory Issue"/>
    <s v="2021/04"/>
  </r>
  <r>
    <x v="2"/>
    <n v="46316.95"/>
    <x v="1"/>
    <s v="436A"/>
    <s v="2400 Inventory Issue"/>
    <s v="2021/04"/>
  </r>
  <r>
    <x v="0"/>
    <n v="270.58"/>
    <x v="3"/>
    <s v="5406"/>
    <s v="2400 Inventory Issue"/>
    <s v="2021/04"/>
  </r>
  <r>
    <x v="0"/>
    <n v="-123.63"/>
    <x v="0"/>
    <s v="5406"/>
    <s v="2460 Inv Returned"/>
    <s v="2021/04"/>
  </r>
  <r>
    <x v="2"/>
    <n v="98675.21"/>
    <x v="1"/>
    <s v="429C"/>
    <s v="2400 Inventory Issue"/>
    <s v="2021/04"/>
  </r>
  <r>
    <x v="0"/>
    <n v="2287.91"/>
    <x v="0"/>
    <s v="2137"/>
    <s v="2400 Inventory Issue"/>
    <s v="2021/04"/>
  </r>
  <r>
    <x v="1"/>
    <n v="5663.95"/>
    <x v="1"/>
    <s v="904D"/>
    <s v="2400 Inventory Issue"/>
    <s v="2021/04"/>
  </r>
  <r>
    <x v="3"/>
    <n v="-2540.79"/>
    <x v="1"/>
    <s v="131E"/>
    <s v="2460 Inv Returned"/>
    <s v="2021/04"/>
  </r>
  <r>
    <x v="1"/>
    <n v="6342.75"/>
    <x v="1"/>
    <s v="210E"/>
    <s v="2400 Inventory Issue"/>
    <s v="2021/04"/>
  </r>
  <r>
    <x v="1"/>
    <n v="2177.69"/>
    <x v="1"/>
    <s v="638D"/>
    <s v="2400 Inventory Issue"/>
    <s v="2021/04"/>
  </r>
  <r>
    <x v="1"/>
    <n v="1358.73"/>
    <x v="1"/>
    <s v="251E"/>
    <s v="2400 Inventory Issue"/>
    <s v="2021/04"/>
  </r>
  <r>
    <x v="1"/>
    <n v="29850.87"/>
    <x v="1"/>
    <s v="961D"/>
    <s v="2400 Inventory Issue"/>
    <s v="2021/04"/>
  </r>
  <r>
    <x v="0"/>
    <n v="0.74"/>
    <x v="3"/>
    <s v="4779"/>
    <s v="2400 Inventory Issue"/>
    <s v="2021/04"/>
  </r>
  <r>
    <x v="1"/>
    <n v="677.65"/>
    <x v="1"/>
    <s v="539C"/>
    <s v="2400 Inventory Issue"/>
    <s v="2021/04"/>
  </r>
  <r>
    <x v="1"/>
    <n v="2691.34"/>
    <x v="1"/>
    <s v="731D"/>
    <s v="2400 Inventory Issue"/>
    <s v="2021/04"/>
  </r>
  <r>
    <x v="1"/>
    <n v="2625"/>
    <x v="1"/>
    <s v="901D"/>
    <s v="2400 Inventory Issue"/>
    <s v="2021/04"/>
  </r>
  <r>
    <x v="1"/>
    <n v="1323.7"/>
    <x v="1"/>
    <s v="166E"/>
    <s v="2400 Inventory Issue"/>
    <s v="2021/04"/>
  </r>
  <r>
    <x v="1"/>
    <n v="328.13"/>
    <x v="1"/>
    <s v="981D"/>
    <s v="2400 Inventory Issue"/>
    <s v="2021/04"/>
  </r>
  <r>
    <x v="0"/>
    <n v="2.88"/>
    <x v="6"/>
    <s v="2013"/>
    <s v="2400 Inventory Issue"/>
    <s v="2021/04"/>
  </r>
  <r>
    <x v="1"/>
    <n v="-2112.4299999999998"/>
    <x v="1"/>
    <s v="638C"/>
    <s v="2460 Inv Returned"/>
    <s v="2021/04"/>
  </r>
  <r>
    <x v="1"/>
    <n v="4192.68"/>
    <x v="1"/>
    <s v="629D"/>
    <s v="2400 Inventory Issue"/>
    <s v="2021/04"/>
  </r>
  <r>
    <x v="1"/>
    <n v="316.62"/>
    <x v="1"/>
    <s v="862D"/>
    <s v="2400 Inventory Issue"/>
    <s v="2021/04"/>
  </r>
  <r>
    <x v="1"/>
    <n v="1290.72"/>
    <x v="1"/>
    <s v="147E"/>
    <s v="2400 Inventory Issue"/>
    <s v="2021/04"/>
  </r>
  <r>
    <x v="0"/>
    <n v="1386.68"/>
    <x v="0"/>
    <s v="6403"/>
    <s v="2400 Inventory Issue"/>
    <s v="2021/04"/>
  </r>
  <r>
    <x v="0"/>
    <n v="-611.26"/>
    <x v="0"/>
    <s v="9584"/>
    <s v="2460 Inv Returned"/>
    <s v="2021/04"/>
  </r>
  <r>
    <x v="1"/>
    <n v="32434.16"/>
    <x v="1"/>
    <s v="960D"/>
    <s v="2400 Inventory Issue"/>
    <s v="2021/04"/>
  </r>
  <r>
    <x v="1"/>
    <n v="-517.9"/>
    <x v="1"/>
    <s v="977D"/>
    <s v="2460 Inv Returned"/>
    <s v="2021/04"/>
  </r>
  <r>
    <x v="2"/>
    <n v="1039.0999999999999"/>
    <x v="1"/>
    <s v="120D"/>
    <s v="2400 Inventory Issue"/>
    <s v="2021/04"/>
  </r>
  <r>
    <x v="2"/>
    <n v="-35842.839999999997"/>
    <x v="1"/>
    <s v="668D"/>
    <s v="2460 Inv Returned"/>
    <s v="2021/04"/>
  </r>
  <r>
    <x v="2"/>
    <n v="8541.5499999999993"/>
    <x v="1"/>
    <s v="668D"/>
    <s v="2400 Inventory Issue"/>
    <s v="2021/04"/>
  </r>
  <r>
    <x v="0"/>
    <n v="10055.09"/>
    <x v="0"/>
    <s v="9583"/>
    <s v="2400 Inventory Issue"/>
    <s v="2021/04"/>
  </r>
  <r>
    <x v="0"/>
    <n v="177.5"/>
    <x v="3"/>
    <s v="9042"/>
    <s v="2400 Inventory Issue"/>
    <s v="2021/04"/>
  </r>
  <r>
    <x v="0"/>
    <n v="57.44"/>
    <x v="14"/>
    <s v="4667"/>
    <s v="2400 Inventory Issue"/>
    <s v="2021/04"/>
  </r>
  <r>
    <x v="1"/>
    <n v="114946.53"/>
    <x v="1"/>
    <s v="619D"/>
    <s v="2400 Inventory Issue"/>
    <s v="2021/04"/>
  </r>
  <r>
    <x v="1"/>
    <n v="7370.76"/>
    <x v="1"/>
    <s v="771D"/>
    <s v="2400 Inventory Issue"/>
    <s v="2021/04"/>
  </r>
  <r>
    <x v="1"/>
    <n v="-110.15"/>
    <x v="1"/>
    <s v="984D"/>
    <s v="2460 Inv Returned"/>
    <s v="2021/04"/>
  </r>
  <r>
    <x v="1"/>
    <n v="1398.28"/>
    <x v="1"/>
    <s v="167E"/>
    <s v="2400 Inventory Issue"/>
    <s v="2021/04"/>
  </r>
  <r>
    <x v="0"/>
    <n v="4539.09"/>
    <x v="0"/>
    <s v="9530"/>
    <s v="2400 Inventory Issue"/>
    <s v="2021/04"/>
  </r>
  <r>
    <x v="1"/>
    <n v="-158.16999999999999"/>
    <x v="1"/>
    <s v="964D"/>
    <s v="2460 Inv Returned"/>
    <s v="2021/04"/>
  </r>
  <r>
    <x v="1"/>
    <n v="4076.79"/>
    <x v="1"/>
    <s v="970D"/>
    <s v="2400 Inventory Issue"/>
    <s v="2021/04"/>
  </r>
  <r>
    <x v="1"/>
    <n v="7433.45"/>
    <x v="1"/>
    <s v="507D"/>
    <s v="2400 Inventory Issue"/>
    <s v="2021/04"/>
  </r>
  <r>
    <x v="2"/>
    <n v="82.75"/>
    <x v="5"/>
    <s v="676B"/>
    <s v="2400 Inventory Issue"/>
    <s v="2021/04"/>
  </r>
  <r>
    <x v="3"/>
    <n v="1127.56"/>
    <x v="1"/>
    <s v="130E"/>
    <s v="2400 Inventory Issue"/>
    <s v="2021/04"/>
  </r>
  <r>
    <x v="1"/>
    <n v="-2694.13"/>
    <x v="1"/>
    <s v="209E"/>
    <s v="2460 Inv Returned"/>
    <s v="2021/04"/>
  </r>
  <r>
    <x v="2"/>
    <n v="-8126.94"/>
    <x v="1"/>
    <s v="114D"/>
    <s v="2460 Inv Returned"/>
    <s v="2021/04"/>
  </r>
  <r>
    <x v="1"/>
    <n v="-438.6"/>
    <x v="1"/>
    <s v="630D"/>
    <s v="2460 Inv Returned"/>
    <s v="2021/04"/>
  </r>
  <r>
    <x v="0"/>
    <n v="45.44"/>
    <x v="0"/>
    <s v="4636"/>
    <s v="2400 Inventory Issue"/>
    <s v="2021/04"/>
  </r>
  <r>
    <x v="1"/>
    <n v="-760.23"/>
    <x v="1"/>
    <s v="951D"/>
    <s v="2460 Inv Returned"/>
    <s v="2021/04"/>
  </r>
  <r>
    <x v="1"/>
    <n v="-160.66999999999999"/>
    <x v="1"/>
    <s v="979D"/>
    <s v="2460 Inv Returned"/>
    <s v="2021/04"/>
  </r>
  <r>
    <x v="0"/>
    <n v="122.73"/>
    <x v="0"/>
    <s v="5406"/>
    <s v="2400 Inventory Issue"/>
    <s v="2021/04"/>
  </r>
  <r>
    <x v="2"/>
    <n v="19025.189999999999"/>
    <x v="1"/>
    <s v="413C"/>
    <s v="2400 Inventory Issue"/>
    <s v="2021/04"/>
  </r>
  <r>
    <x v="1"/>
    <n v="3302.65"/>
    <x v="1"/>
    <s v="371D"/>
    <s v="2400 Inventory Issue"/>
    <s v="2021/04"/>
  </r>
  <r>
    <x v="0"/>
    <n v="-1018.4"/>
    <x v="0"/>
    <s v="9588"/>
    <s v="2460 Inv Returned"/>
    <s v="2021/04"/>
  </r>
  <r>
    <x v="0"/>
    <n v="586.33000000000004"/>
    <x v="4"/>
    <s v="5024"/>
    <s v="2400 Inventory Issue"/>
    <s v="2021/04"/>
  </r>
  <r>
    <x v="1"/>
    <n v="5504.27"/>
    <x v="1"/>
    <s v="775D"/>
    <s v="2400 Inventory Issue"/>
    <s v="2021/04"/>
  </r>
  <r>
    <x v="1"/>
    <n v="8752.89"/>
    <x v="1"/>
    <s v="973D"/>
    <s v="2400 Inventory Issue"/>
    <s v="2021/04"/>
  </r>
  <r>
    <x v="1"/>
    <n v="-4714.18"/>
    <x v="1"/>
    <s v="961D"/>
    <s v="2460 Inv Returned"/>
    <s v="2021/04"/>
  </r>
  <r>
    <x v="0"/>
    <n v="2518.02"/>
    <x v="0"/>
    <s v="2236"/>
    <s v="2400 Inventory Issue"/>
    <s v="2021/04"/>
  </r>
  <r>
    <x v="1"/>
    <n v="677.65"/>
    <x v="1"/>
    <s v="784D"/>
    <s v="2400 Inventory Issue"/>
    <s v="2021/04"/>
  </r>
  <r>
    <x v="0"/>
    <n v="243.67"/>
    <x v="10"/>
    <s v="2138"/>
    <s v="2400 Inventory Issue"/>
    <s v="2021/04"/>
  </r>
  <r>
    <x v="1"/>
    <n v="-711.22"/>
    <x v="1"/>
    <s v="978D"/>
    <s v="2460 Inv Returned"/>
    <s v="2021/04"/>
  </r>
  <r>
    <x v="0"/>
    <n v="11209.08"/>
    <x v="0"/>
    <s v="459C"/>
    <s v="2400 Inventory Issue"/>
    <s v="2021/04"/>
  </r>
  <r>
    <x v="2"/>
    <n v="-2926.62"/>
    <x v="1"/>
    <s v="168D"/>
    <s v="2460 Inv Returned"/>
    <s v="2021/04"/>
  </r>
  <r>
    <x v="2"/>
    <n v="31258.62"/>
    <x v="1"/>
    <s v="681D"/>
    <s v="2400 Inventory Issue"/>
    <s v="2021/04"/>
  </r>
  <r>
    <x v="2"/>
    <n v="-12343.74"/>
    <x v="1"/>
    <s v="681D"/>
    <s v="2460 Inv Returned"/>
    <s v="2021/04"/>
  </r>
  <r>
    <x v="1"/>
    <n v="1246.48"/>
    <x v="1"/>
    <s v="983D"/>
    <s v="2400 Inventory Issue"/>
    <s v="2021/04"/>
  </r>
  <r>
    <x v="1"/>
    <n v="-3350.59"/>
    <x v="1"/>
    <s v="973D"/>
    <s v="2460 Inv Returned"/>
    <s v="2021/04"/>
  </r>
  <r>
    <x v="1"/>
    <n v="76.349999999999994"/>
    <x v="1"/>
    <s v="984D"/>
    <s v="2400 Inventory Issue"/>
    <s v="2021/04"/>
  </r>
  <r>
    <x v="1"/>
    <n v="686.28"/>
    <x v="1"/>
    <s v="586B"/>
    <s v="2400 Inventory Issue"/>
    <s v="2021/04"/>
  </r>
  <r>
    <x v="1"/>
    <n v="5941.2"/>
    <x v="1"/>
    <s v="964D"/>
    <s v="2400 Inventory Issue"/>
    <s v="2021/04"/>
  </r>
  <r>
    <x v="2"/>
    <n v="1142.4000000000001"/>
    <x v="1"/>
    <s v="896D"/>
    <s v="2400 Inventory Issue"/>
    <s v="2021/04"/>
  </r>
  <r>
    <x v="1"/>
    <n v="968.04"/>
    <x v="5"/>
    <s v="590D"/>
    <s v="2400 Inventory Issue"/>
    <s v="2021/04"/>
  </r>
  <r>
    <x v="1"/>
    <n v="-1454.82"/>
    <x v="1"/>
    <s v="982D"/>
    <s v="2460 Inv Returned"/>
    <s v="2021/05"/>
  </r>
  <r>
    <x v="1"/>
    <n v="519.96"/>
    <x v="1"/>
    <s v="933D"/>
    <s v="2400 Inventory Issue"/>
    <s v="2021/05"/>
  </r>
  <r>
    <x v="1"/>
    <n v="-1100.3900000000001"/>
    <x v="1"/>
    <s v="839D"/>
    <s v="2460 Inv Returned"/>
    <s v="2021/05"/>
  </r>
  <r>
    <x v="1"/>
    <n v="3045.2"/>
    <x v="1"/>
    <s v="580D"/>
    <s v="2400 Inventory Issue"/>
    <s v="2021/05"/>
  </r>
  <r>
    <x v="2"/>
    <n v="2832.6"/>
    <x v="1"/>
    <s v="910A"/>
    <s v="2400 Inventory Issue"/>
    <s v="2021/05"/>
  </r>
  <r>
    <x v="0"/>
    <n v="59.77"/>
    <x v="0"/>
    <s v="4668"/>
    <s v="2400 Inventory Issue"/>
    <s v="2021/05"/>
  </r>
  <r>
    <x v="1"/>
    <n v="150.88999999999999"/>
    <x v="1"/>
    <s v="973D"/>
    <s v="2400 Inventory Issue"/>
    <s v="2021/05"/>
  </r>
  <r>
    <x v="1"/>
    <n v="579"/>
    <x v="1"/>
    <s v="991D"/>
    <s v="2400 Inventory Issue"/>
    <s v="2021/05"/>
  </r>
  <r>
    <x v="1"/>
    <n v="483.32"/>
    <x v="1"/>
    <s v="251E"/>
    <s v="2400 Inventory Issue"/>
    <s v="2021/05"/>
  </r>
  <r>
    <x v="1"/>
    <n v="3506.03"/>
    <x v="1"/>
    <s v="221E"/>
    <s v="2400 Inventory Issue"/>
    <s v="2021/05"/>
  </r>
  <r>
    <x v="1"/>
    <n v="3275.01"/>
    <x v="1"/>
    <s v="232E"/>
    <s v="2400 Inventory Issue"/>
    <s v="2021/05"/>
  </r>
  <r>
    <x v="1"/>
    <n v="1058.3699999999999"/>
    <x v="1"/>
    <s v="350C"/>
    <s v="2400 Inventory Issue"/>
    <s v="2021/05"/>
  </r>
  <r>
    <x v="0"/>
    <n v="2678.63"/>
    <x v="0"/>
    <s v="2236"/>
    <s v="2400 Inventory Issue"/>
    <s v="2021/05"/>
  </r>
  <r>
    <x v="2"/>
    <n v="770.49"/>
    <x v="1"/>
    <s v="374D"/>
    <s v="2400 Inventory Issue"/>
    <s v="2021/05"/>
  </r>
  <r>
    <x v="0"/>
    <n v="970.2"/>
    <x v="0"/>
    <s v="4641"/>
    <s v="2400 Inventory Issue"/>
    <s v="2021/05"/>
  </r>
  <r>
    <x v="0"/>
    <n v="859.3"/>
    <x v="0"/>
    <s v="9584"/>
    <s v="2400 Inventory Issue"/>
    <s v="2021/05"/>
  </r>
  <r>
    <x v="0"/>
    <n v="2809.25"/>
    <x v="0"/>
    <s v="4660"/>
    <s v="2400 Inventory Issue"/>
    <s v="2021/05"/>
  </r>
  <r>
    <x v="1"/>
    <n v="54.64"/>
    <x v="1"/>
    <s v="854D"/>
    <s v="2400 Inventory Issue"/>
    <s v="2021/05"/>
  </r>
  <r>
    <x v="0"/>
    <n v="36.54"/>
    <x v="8"/>
    <s v="2015"/>
    <s v="2400 Inventory Issue"/>
    <s v="2021/05"/>
  </r>
  <r>
    <x v="1"/>
    <n v="206.76"/>
    <x v="1"/>
    <s v="963D"/>
    <s v="2400 Inventory Issue"/>
    <s v="2021/05"/>
  </r>
  <r>
    <x v="1"/>
    <n v="42.76"/>
    <x v="1"/>
    <s v="219E"/>
    <s v="2400 Inventory Issue"/>
    <s v="2021/05"/>
  </r>
  <r>
    <x v="1"/>
    <n v="3798.78"/>
    <x v="1"/>
    <s v="950D"/>
    <s v="2400 Inventory Issue"/>
    <s v="2021/05"/>
  </r>
  <r>
    <x v="2"/>
    <n v="-200.04"/>
    <x v="1"/>
    <s v="436A"/>
    <s v="2460 Inv Returned"/>
    <s v="2021/05"/>
  </r>
  <r>
    <x v="0"/>
    <n v="-345.06"/>
    <x v="0"/>
    <s v="9588"/>
    <s v="2460 Inv Returned"/>
    <s v="2021/05"/>
  </r>
  <r>
    <x v="0"/>
    <n v="-13.86"/>
    <x v="7"/>
    <s v="5024"/>
    <s v="2460 Inv Returned"/>
    <s v="2021/05"/>
  </r>
  <r>
    <x v="1"/>
    <n v="1544.71"/>
    <x v="1"/>
    <s v="904D"/>
    <s v="2400 Inventory Issue"/>
    <s v="2021/05"/>
  </r>
  <r>
    <x v="0"/>
    <n v="-995.71"/>
    <x v="11"/>
    <s v="4822"/>
    <s v="2460 Inv Returned"/>
    <s v="2021/05"/>
  </r>
  <r>
    <x v="0"/>
    <n v="1288.75"/>
    <x v="0"/>
    <s v="2233"/>
    <s v="2400 Inventory Issue"/>
    <s v="2021/05"/>
  </r>
  <r>
    <x v="0"/>
    <n v="1867.74"/>
    <x v="0"/>
    <s v="9530"/>
    <s v="2400 Inventory Issue"/>
    <s v="2021/05"/>
  </r>
  <r>
    <x v="1"/>
    <n v="21118.85"/>
    <x v="1"/>
    <s v="635D"/>
    <s v="2400 Inventory Issue"/>
    <s v="2021/05"/>
  </r>
  <r>
    <x v="1"/>
    <n v="1479.16"/>
    <x v="1"/>
    <s v="964D"/>
    <s v="2400 Inventory Issue"/>
    <s v="2021/05"/>
  </r>
  <r>
    <x v="2"/>
    <n v="4149.2700000000004"/>
    <x v="1"/>
    <s v="171E"/>
    <s v="2400 Inventory Issue"/>
    <s v="2021/05"/>
  </r>
  <r>
    <x v="0"/>
    <n v="10.98"/>
    <x v="3"/>
    <s v="4779"/>
    <s v="2400 Inventory Issue"/>
    <s v="2021/05"/>
  </r>
  <r>
    <x v="1"/>
    <n v="483.11"/>
    <x v="5"/>
    <s v="219D"/>
    <s v="2400 Inventory Issue"/>
    <s v="2021/05"/>
  </r>
  <r>
    <x v="1"/>
    <n v="-33.17"/>
    <x v="1"/>
    <s v="731D"/>
    <s v="2460 Inv Returned"/>
    <s v="2021/05"/>
  </r>
  <r>
    <x v="2"/>
    <n v="-512.09"/>
    <x v="1"/>
    <s v="896D"/>
    <s v="2460 Inv Returned"/>
    <s v="2021/05"/>
  </r>
  <r>
    <x v="1"/>
    <n v="1185.45"/>
    <x v="1"/>
    <s v="155E"/>
    <s v="2400 Inventory Issue"/>
    <s v="2021/05"/>
  </r>
  <r>
    <x v="1"/>
    <n v="-661.51"/>
    <x v="1"/>
    <s v="350C"/>
    <s v="2460 Inv Returned"/>
    <s v="2021/05"/>
  </r>
  <r>
    <x v="1"/>
    <n v="1769.67"/>
    <x v="1"/>
    <s v="125E"/>
    <s v="2400 Inventory Issue"/>
    <s v="2021/05"/>
  </r>
  <r>
    <x v="0"/>
    <n v="32.04"/>
    <x v="3"/>
    <s v="6407"/>
    <s v="2400 Inventory Issue"/>
    <s v="2021/05"/>
  </r>
  <r>
    <x v="1"/>
    <n v="288"/>
    <x v="1"/>
    <s v="212E"/>
    <s v="2400 Inventory Issue"/>
    <s v="2021/05"/>
  </r>
  <r>
    <x v="0"/>
    <n v="753.62"/>
    <x v="0"/>
    <s v="5392"/>
    <s v="2400 Inventory Issue"/>
    <s v="2021/05"/>
  </r>
  <r>
    <x v="0"/>
    <n v="97.16"/>
    <x v="12"/>
    <s v="4683"/>
    <s v="2400 Inventory Issue"/>
    <s v="2021/05"/>
  </r>
  <r>
    <x v="0"/>
    <n v="-1407.93"/>
    <x v="2"/>
    <s v="4774"/>
    <s v="2460 Inv Returned"/>
    <s v="2021/05"/>
  </r>
  <r>
    <x v="1"/>
    <n v="-32.340000000000003"/>
    <x v="1"/>
    <s v="412D"/>
    <s v="2460 Inv Returned"/>
    <s v="2021/05"/>
  </r>
  <r>
    <x v="1"/>
    <n v="1078.1600000000001"/>
    <x v="1"/>
    <s v="806D"/>
    <s v="2400 Inventory Issue"/>
    <s v="2021/05"/>
  </r>
  <r>
    <x v="0"/>
    <n v="6094.15"/>
    <x v="0"/>
    <s v="459C"/>
    <s v="2400 Inventory Issue"/>
    <s v="2021/05"/>
  </r>
  <r>
    <x v="2"/>
    <n v="555.72"/>
    <x v="1"/>
    <s v="120D"/>
    <s v="2400 Inventory Issue"/>
    <s v="2021/05"/>
  </r>
  <r>
    <x v="2"/>
    <n v="-7734.64"/>
    <x v="1"/>
    <s v="681D"/>
    <s v="2460 Inv Returned"/>
    <s v="2021/05"/>
  </r>
  <r>
    <x v="0"/>
    <n v="-166.17"/>
    <x v="0"/>
    <s v="6404"/>
    <s v="2460 Inv Returned"/>
    <s v="2021/05"/>
  </r>
  <r>
    <x v="1"/>
    <n v="4071.91"/>
    <x v="1"/>
    <s v="775D"/>
    <s v="2400 Inventory Issue"/>
    <s v="2021/05"/>
  </r>
  <r>
    <x v="1"/>
    <n v="343.83"/>
    <x v="1"/>
    <s v="240E"/>
    <s v="2400 Inventory Issue"/>
    <s v="2021/05"/>
  </r>
  <r>
    <x v="1"/>
    <n v="5028.01"/>
    <x v="1"/>
    <s v="507D"/>
    <s v="2400 Inventory Issue"/>
    <s v="2021/05"/>
  </r>
  <r>
    <x v="1"/>
    <n v="7235.7"/>
    <x v="1"/>
    <s v="940D"/>
    <s v="2400 Inventory Issue"/>
    <s v="2021/05"/>
  </r>
  <r>
    <x v="1"/>
    <n v="2088.7600000000002"/>
    <x v="1"/>
    <s v="203E"/>
    <s v="2400 Inventory Issue"/>
    <s v="2021/05"/>
  </r>
  <r>
    <x v="0"/>
    <n v="57.53"/>
    <x v="6"/>
    <s v="2013"/>
    <s v="2400 Inventory Issue"/>
    <s v="2021/05"/>
  </r>
  <r>
    <x v="1"/>
    <n v="1287.73"/>
    <x v="1"/>
    <s v="402D"/>
    <s v="2400 Inventory Issue"/>
    <s v="2021/05"/>
  </r>
  <r>
    <x v="1"/>
    <n v="-4445.16"/>
    <x v="1"/>
    <s v="629D"/>
    <s v="2460 Inv Returned"/>
    <s v="2021/05"/>
  </r>
  <r>
    <x v="1"/>
    <n v="835.16"/>
    <x v="1"/>
    <s v="270E"/>
    <s v="2400 Inventory Issue"/>
    <s v="2021/05"/>
  </r>
  <r>
    <x v="0"/>
    <n v="1040.01"/>
    <x v="0"/>
    <s v="6403"/>
    <s v="2400 Inventory Issue"/>
    <s v="2021/05"/>
  </r>
  <r>
    <x v="0"/>
    <n v="185.74"/>
    <x v="0"/>
    <s v="6575"/>
    <s v="2400 Inventory Issue"/>
    <s v="2021/05"/>
  </r>
  <r>
    <x v="0"/>
    <n v="22.77"/>
    <x v="0"/>
    <s v="4603"/>
    <s v="2400 Inventory Issue"/>
    <s v="2021/05"/>
  </r>
  <r>
    <x v="1"/>
    <n v="1401.48"/>
    <x v="1"/>
    <s v="943D"/>
    <s v="2400 Inventory Issue"/>
    <s v="2021/05"/>
  </r>
  <r>
    <x v="1"/>
    <n v="1233.92"/>
    <x v="1"/>
    <s v="122E"/>
    <s v="2400 Inventory Issue"/>
    <s v="2021/05"/>
  </r>
  <r>
    <x v="1"/>
    <n v="42546.41"/>
    <x v="1"/>
    <s v="625D"/>
    <s v="2400 Inventory Issue"/>
    <s v="2021/05"/>
  </r>
  <r>
    <x v="2"/>
    <n v="4960.2"/>
    <x v="1"/>
    <s v="681D"/>
    <s v="2400 Inventory Issue"/>
    <s v="2021/05"/>
  </r>
  <r>
    <x v="1"/>
    <n v="195.63"/>
    <x v="1"/>
    <s v="983D"/>
    <s v="2400 Inventory Issue"/>
    <s v="2021/05"/>
  </r>
  <r>
    <x v="1"/>
    <n v="74.58"/>
    <x v="1"/>
    <s v="168E"/>
    <s v="2400 Inventory Issue"/>
    <s v="2021/05"/>
  </r>
  <r>
    <x v="0"/>
    <n v="1177.6400000000001"/>
    <x v="0"/>
    <s v="6404"/>
    <s v="2400 Inventory Issue"/>
    <s v="2021/05"/>
  </r>
  <r>
    <x v="1"/>
    <n v="3218.85"/>
    <x v="1"/>
    <s v="371D"/>
    <s v="2400 Inventory Issue"/>
    <s v="2021/05"/>
  </r>
  <r>
    <x v="0"/>
    <n v="732.9"/>
    <x v="7"/>
    <s v="5024"/>
    <s v="2400 Inventory Issue"/>
    <s v="2021/05"/>
  </r>
  <r>
    <x v="1"/>
    <n v="517.1"/>
    <x v="1"/>
    <s v="749D"/>
    <s v="2400 Inventory Issue"/>
    <s v="2021/05"/>
  </r>
  <r>
    <x v="1"/>
    <n v="136.16"/>
    <x v="1"/>
    <s v="771D"/>
    <s v="2400 Inventory Issue"/>
    <s v="2021/05"/>
  </r>
  <r>
    <x v="1"/>
    <n v="560.64"/>
    <x v="1"/>
    <s v="899D"/>
    <s v="2400 Inventory Issue"/>
    <s v="2021/05"/>
  </r>
  <r>
    <x v="3"/>
    <n v="12102.51"/>
    <x v="1"/>
    <s v="131E"/>
    <s v="2400 Inventory Issue"/>
    <s v="2021/05"/>
  </r>
  <r>
    <x v="2"/>
    <n v="-512.09"/>
    <x v="1"/>
    <s v="897D"/>
    <s v="2460 Inv Returned"/>
    <s v="2021/05"/>
  </r>
  <r>
    <x v="1"/>
    <n v="-4553.32"/>
    <x v="1"/>
    <s v="961D"/>
    <s v="2460 Inv Returned"/>
    <s v="2021/05"/>
  </r>
  <r>
    <x v="1"/>
    <n v="3218.85"/>
    <x v="1"/>
    <s v="539C"/>
    <s v="2400 Inventory Issue"/>
    <s v="2021/05"/>
  </r>
  <r>
    <x v="0"/>
    <n v="303.85000000000002"/>
    <x v="3"/>
    <s v="5063"/>
    <s v="2400 Inventory Issue"/>
    <s v="2021/05"/>
  </r>
  <r>
    <x v="1"/>
    <n v="4868.8500000000004"/>
    <x v="1"/>
    <s v="147E"/>
    <s v="2400 Inventory Issue"/>
    <s v="2021/05"/>
  </r>
  <r>
    <x v="0"/>
    <n v="315.89"/>
    <x v="0"/>
    <s v="2235"/>
    <s v="2400 Inventory Issue"/>
    <s v="2021/05"/>
  </r>
  <r>
    <x v="1"/>
    <n v="1864.58"/>
    <x v="1"/>
    <s v="679D"/>
    <s v="2400 Inventory Issue"/>
    <s v="2021/05"/>
  </r>
  <r>
    <x v="1"/>
    <n v="1410.2"/>
    <x v="1"/>
    <s v="300E"/>
    <s v="2400 Inventory Issue"/>
    <s v="2021/05"/>
  </r>
  <r>
    <x v="1"/>
    <n v="420.36"/>
    <x v="5"/>
    <s v="228D"/>
    <s v="2400 Inventory Issue"/>
    <s v="2021/05"/>
  </r>
  <r>
    <x v="1"/>
    <n v="2303.98"/>
    <x v="1"/>
    <s v="630D"/>
    <s v="2400 Inventory Issue"/>
    <s v="2021/05"/>
  </r>
  <r>
    <x v="1"/>
    <n v="3218.85"/>
    <x v="1"/>
    <s v="270C"/>
    <s v="2400 Inventory Issue"/>
    <s v="2021/05"/>
  </r>
  <r>
    <x v="2"/>
    <n v="-300.39"/>
    <x v="1"/>
    <s v="168D"/>
    <s v="2460 Inv Returned"/>
    <s v="2021/05"/>
  </r>
  <r>
    <x v="0"/>
    <n v="142.18"/>
    <x v="10"/>
    <s v="7900"/>
    <s v="2400 Inventory Issue"/>
    <s v="2021/05"/>
  </r>
  <r>
    <x v="0"/>
    <n v="-169.06"/>
    <x v="0"/>
    <s v="2234"/>
    <s v="2460 Inv Returned"/>
    <s v="2021/05"/>
  </r>
  <r>
    <x v="0"/>
    <n v="320.39"/>
    <x v="10"/>
    <s v="6113"/>
    <s v="2400 Inventory Issue"/>
    <s v="2021/05"/>
  </r>
  <r>
    <x v="2"/>
    <n v="24075.43"/>
    <x v="1"/>
    <s v="413C"/>
    <s v="2400 Inventory Issue"/>
    <s v="2021/05"/>
  </r>
  <r>
    <x v="0"/>
    <n v="5085.62"/>
    <x v="0"/>
    <s v="9588"/>
    <s v="2400 Inventory Issue"/>
    <s v="2021/05"/>
  </r>
  <r>
    <x v="1"/>
    <n v="21397.3"/>
    <x v="1"/>
    <s v="961D"/>
    <s v="2400 Inventory Issue"/>
    <s v="2021/05"/>
  </r>
  <r>
    <x v="1"/>
    <n v="-60.83"/>
    <x v="1"/>
    <s v="962D"/>
    <s v="2460 Inv Returned"/>
    <s v="2021/05"/>
  </r>
  <r>
    <x v="1"/>
    <n v="-298.61"/>
    <x v="1"/>
    <s v="965D"/>
    <s v="2460 Inv Returned"/>
    <s v="2021/05"/>
  </r>
  <r>
    <x v="1"/>
    <n v="5554.81"/>
    <x v="1"/>
    <s v="970D"/>
    <s v="2400 Inventory Issue"/>
    <s v="2021/05"/>
  </r>
  <r>
    <x v="2"/>
    <n v="-688.49"/>
    <x v="1"/>
    <s v="171E"/>
    <s v="2460 Inv Returned"/>
    <s v="2021/05"/>
  </r>
  <r>
    <x v="1"/>
    <n v="1478.05"/>
    <x v="1"/>
    <s v="258E"/>
    <s v="2400 Inventory Issue"/>
    <s v="2021/05"/>
  </r>
  <r>
    <x v="1"/>
    <n v="386.66"/>
    <x v="1"/>
    <s v="701C"/>
    <s v="2400 Inventory Issue"/>
    <s v="2021/05"/>
  </r>
  <r>
    <x v="1"/>
    <n v="-1382.6"/>
    <x v="1"/>
    <s v="147E"/>
    <s v="2460 Inv Returned"/>
    <s v="2021/05"/>
  </r>
  <r>
    <x v="1"/>
    <n v="331.7"/>
    <x v="1"/>
    <s v="968D"/>
    <s v="2400 Inventory Issue"/>
    <s v="2021/05"/>
  </r>
  <r>
    <x v="1"/>
    <n v="2178.5300000000002"/>
    <x v="1"/>
    <s v="119E"/>
    <s v="2400 Inventory Issue"/>
    <s v="2021/05"/>
  </r>
  <r>
    <x v="0"/>
    <n v="-6586.69"/>
    <x v="0"/>
    <s v="6403"/>
    <s v="2460 Inv Returned"/>
    <s v="2021/05"/>
  </r>
  <r>
    <x v="1"/>
    <n v="-17039.87"/>
    <x v="1"/>
    <s v="960D"/>
    <s v="2460 Inv Returned"/>
    <s v="2021/05"/>
  </r>
  <r>
    <x v="1"/>
    <n v="1919.05"/>
    <x v="1"/>
    <s v="982D"/>
    <s v="2400 Inventory Issue"/>
    <s v="2021/05"/>
  </r>
  <r>
    <x v="0"/>
    <n v="351.04"/>
    <x v="0"/>
    <s v="2000"/>
    <s v="2400 Inventory Issue"/>
    <s v="2021/05"/>
  </r>
  <r>
    <x v="1"/>
    <n v="11088.4"/>
    <x v="1"/>
    <s v="318E"/>
    <s v="2400 Inventory Issue"/>
    <s v="2021/05"/>
  </r>
  <r>
    <x v="0"/>
    <n v="21353.759999999998"/>
    <x v="2"/>
    <s v="4774"/>
    <s v="2400 Inventory Issue"/>
    <s v="2021/05"/>
  </r>
  <r>
    <x v="0"/>
    <n v="3442.18"/>
    <x v="2"/>
    <s v="2228"/>
    <s v="2400 Inventory Issue"/>
    <s v="2021/05"/>
  </r>
  <r>
    <x v="1"/>
    <n v="1549.2"/>
    <x v="1"/>
    <s v="967D"/>
    <s v="2400 Inventory Issue"/>
    <s v="2021/05"/>
  </r>
  <r>
    <x v="1"/>
    <n v="1526.62"/>
    <x v="1"/>
    <s v="269E"/>
    <s v="2400 Inventory Issue"/>
    <s v="2021/05"/>
  </r>
  <r>
    <x v="1"/>
    <n v="3504.08"/>
    <x v="1"/>
    <s v="979D"/>
    <s v="2400 Inventory Issue"/>
    <s v="2021/05"/>
  </r>
  <r>
    <x v="2"/>
    <n v="-3114.41"/>
    <x v="1"/>
    <s v="124D"/>
    <s v="2460 Inv Returned"/>
    <s v="2021/05"/>
  </r>
  <r>
    <x v="0"/>
    <n v="573.51"/>
    <x v="11"/>
    <s v="4822"/>
    <s v="2400 Inventory Issue"/>
    <s v="2021/05"/>
  </r>
  <r>
    <x v="1"/>
    <n v="-340.09"/>
    <x v="1"/>
    <s v="251E"/>
    <s v="2460 Inv Returned"/>
    <s v="2021/05"/>
  </r>
  <r>
    <x v="1"/>
    <n v="962"/>
    <x v="1"/>
    <s v="310E"/>
    <s v="2400 Inventory Issue"/>
    <s v="2021/05"/>
  </r>
  <r>
    <x v="1"/>
    <n v="867.11"/>
    <x v="1"/>
    <s v="965D"/>
    <s v="2400 Inventory Issue"/>
    <s v="2021/05"/>
  </r>
  <r>
    <x v="1"/>
    <n v="-82.95"/>
    <x v="1"/>
    <s v="747D"/>
    <s v="2460 Inv Returned"/>
    <s v="2021/05"/>
  </r>
  <r>
    <x v="1"/>
    <n v="1089.79"/>
    <x v="1"/>
    <s v="257E"/>
    <s v="2400 Inventory Issue"/>
    <s v="2021/05"/>
  </r>
  <r>
    <x v="0"/>
    <n v="10.18"/>
    <x v="0"/>
    <s v="5400"/>
    <s v="2400 Inventory Issue"/>
    <s v="2021/05"/>
  </r>
  <r>
    <x v="0"/>
    <n v="30.39"/>
    <x v="0"/>
    <s v="2138"/>
    <s v="2400 Inventory Issue"/>
    <s v="2021/05"/>
  </r>
  <r>
    <x v="1"/>
    <n v="19121.72"/>
    <x v="1"/>
    <s v="960D"/>
    <s v="2400 Inventory Issue"/>
    <s v="2021/05"/>
  </r>
  <r>
    <x v="0"/>
    <n v="8859.91"/>
    <x v="0"/>
    <s v="9585"/>
    <s v="2400 Inventory Issue"/>
    <s v="2021/05"/>
  </r>
  <r>
    <x v="1"/>
    <n v="1335.92"/>
    <x v="1"/>
    <s v="966D"/>
    <s v="2400 Inventory Issue"/>
    <s v="2021/05"/>
  </r>
  <r>
    <x v="1"/>
    <n v="1820.71"/>
    <x v="1"/>
    <s v="178E"/>
    <s v="2400 Inventory Issue"/>
    <s v="2021/05"/>
  </r>
  <r>
    <x v="2"/>
    <n v="10404.91"/>
    <x v="1"/>
    <s v="125D"/>
    <s v="2400 Inventory Issue"/>
    <s v="2021/05"/>
  </r>
  <r>
    <x v="0"/>
    <n v="707.1"/>
    <x v="0"/>
    <s v="2234"/>
    <s v="2400 Inventory Issue"/>
    <s v="2021/05"/>
  </r>
  <r>
    <x v="1"/>
    <n v="-653.38"/>
    <x v="1"/>
    <s v="580D"/>
    <s v="2460 Inv Returned"/>
    <s v="2021/05"/>
  </r>
  <r>
    <x v="0"/>
    <n v="3559.94"/>
    <x v="0"/>
    <s v="9583"/>
    <s v="2400 Inventory Issue"/>
    <s v="2021/05"/>
  </r>
  <r>
    <x v="0"/>
    <n v="274.57"/>
    <x v="0"/>
    <s v="5406"/>
    <s v="2400 Inventory Issue"/>
    <s v="2021/05"/>
  </r>
  <r>
    <x v="0"/>
    <n v="218.95"/>
    <x v="9"/>
    <s v="5025"/>
    <s v="2400 Inventory Issue"/>
    <s v="2021/05"/>
  </r>
  <r>
    <x v="1"/>
    <n v="130.94"/>
    <x v="5"/>
    <s v="472D"/>
    <s v="2400 Inventory Issue"/>
    <s v="2021/05"/>
  </r>
  <r>
    <x v="1"/>
    <n v="7090.26"/>
    <x v="1"/>
    <s v="619D"/>
    <s v="2400 Inventory Issue"/>
    <s v="2021/05"/>
  </r>
  <r>
    <x v="3"/>
    <n v="-4822.6499999999996"/>
    <x v="1"/>
    <s v="131E"/>
    <s v="2460 Inv Returned"/>
    <s v="2021/05"/>
  </r>
  <r>
    <x v="0"/>
    <n v="-116.68"/>
    <x v="0"/>
    <s v="9530"/>
    <s v="2460 Inv Returned"/>
    <s v="2021/05"/>
  </r>
  <r>
    <x v="1"/>
    <n v="31146.7"/>
    <x v="1"/>
    <s v="962D"/>
    <s v="2400 Inventory Issue"/>
    <s v="2021/05"/>
  </r>
  <r>
    <x v="1"/>
    <n v="2066.25"/>
    <x v="1"/>
    <s v="216E"/>
    <s v="2400 Inventory Issue"/>
    <s v="2021/05"/>
  </r>
  <r>
    <x v="2"/>
    <n v="15186.62"/>
    <x v="1"/>
    <s v="128D"/>
    <s v="2400 Inventory Issue"/>
    <s v="2021/05"/>
  </r>
  <r>
    <x v="1"/>
    <n v="-154.86000000000001"/>
    <x v="5"/>
    <s v="219D"/>
    <s v="2460 Inv Returned"/>
    <s v="2021/05"/>
  </r>
  <r>
    <x v="1"/>
    <n v="1121.3"/>
    <x v="1"/>
    <s v="747D"/>
    <s v="2400 Inventory Issue"/>
    <s v="2021/05"/>
  </r>
  <r>
    <x v="1"/>
    <n v="44.92"/>
    <x v="1"/>
    <s v="326E"/>
    <s v="2400 Inventory Issue"/>
    <s v="2021/05"/>
  </r>
  <r>
    <x v="1"/>
    <n v="1260"/>
    <x v="1"/>
    <s v="146E"/>
    <s v="2400 Inventory Issue"/>
    <s v="2021/05"/>
  </r>
  <r>
    <x v="1"/>
    <n v="655.20000000000005"/>
    <x v="1"/>
    <s v="177E"/>
    <s v="2400 Inventory Issue"/>
    <s v="2021/05"/>
  </r>
  <r>
    <x v="0"/>
    <n v="-13.86"/>
    <x v="0"/>
    <s v="2000"/>
    <s v="2460 Inv Returned"/>
    <s v="2021/05"/>
  </r>
  <r>
    <x v="1"/>
    <n v="9622.94"/>
    <x v="1"/>
    <s v="412D"/>
    <s v="2400 Inventory Issue"/>
    <s v="2021/05"/>
  </r>
  <r>
    <x v="1"/>
    <n v="5389.86"/>
    <x v="1"/>
    <s v="977D"/>
    <s v="2400 Inventory Issue"/>
    <s v="2021/05"/>
  </r>
  <r>
    <x v="1"/>
    <n v="-862.22"/>
    <x v="1"/>
    <s v="977D"/>
    <s v="2460 Inv Returned"/>
    <s v="2021/05"/>
  </r>
  <r>
    <x v="1"/>
    <n v="4727.57"/>
    <x v="1"/>
    <s v="978D"/>
    <s v="2400 Inventory Issue"/>
    <s v="2021/05"/>
  </r>
  <r>
    <x v="1"/>
    <n v="197.47"/>
    <x v="1"/>
    <s v="182E"/>
    <s v="2400 Inventory Issue"/>
    <s v="2021/05"/>
  </r>
  <r>
    <x v="2"/>
    <n v="7435.55"/>
    <x v="1"/>
    <s v="436A"/>
    <s v="2400 Inventory Issue"/>
    <s v="2021/05"/>
  </r>
  <r>
    <x v="2"/>
    <n v="-3016.68"/>
    <x v="1"/>
    <s v="910A"/>
    <s v="2460 Inv Returned"/>
    <s v="2021/05"/>
  </r>
  <r>
    <x v="0"/>
    <n v="326.51"/>
    <x v="3"/>
    <s v="9042"/>
    <s v="2400 Inventory Issue"/>
    <s v="2021/05"/>
  </r>
  <r>
    <x v="2"/>
    <n v="38034.629999999997"/>
    <x v="1"/>
    <s v="429C"/>
    <s v="2400 Inventory Issue"/>
    <s v="2021/05"/>
  </r>
  <r>
    <x v="0"/>
    <n v="236.01"/>
    <x v="0"/>
    <s v="2004"/>
    <s v="2400 Inventory Issue"/>
    <s v="2021/05"/>
  </r>
  <r>
    <x v="0"/>
    <n v="347.85"/>
    <x v="4"/>
    <s v="5024"/>
    <s v="2400 Inventory Issue"/>
    <s v="2021/05"/>
  </r>
  <r>
    <x v="1"/>
    <n v="7583.19"/>
    <x v="1"/>
    <s v="969D"/>
    <s v="2400 Inventory Issue"/>
    <s v="2021/05"/>
  </r>
  <r>
    <x v="2"/>
    <n v="44039.17"/>
    <x v="1"/>
    <s v="993D"/>
    <s v="2400 Inventory Issue"/>
    <s v="2021/05"/>
  </r>
  <r>
    <x v="1"/>
    <n v="6575.21"/>
    <x v="1"/>
    <s v="946D"/>
    <s v="2400 Inventory Issue"/>
    <s v="2021/05"/>
  </r>
  <r>
    <x v="1"/>
    <n v="471.39"/>
    <x v="1"/>
    <s v="944D"/>
    <s v="2400 Inventory Issue"/>
    <s v="2021/05"/>
  </r>
  <r>
    <x v="1"/>
    <n v="1292.75"/>
    <x v="1"/>
    <s v="980D"/>
    <s v="2400 Inventory Issue"/>
    <s v="2021/05"/>
  </r>
  <r>
    <x v="1"/>
    <n v="1499.98"/>
    <x v="1"/>
    <s v="223E"/>
    <s v="2400 Inventory Issue"/>
    <s v="2021/05"/>
  </r>
  <r>
    <x v="0"/>
    <n v="-155.07"/>
    <x v="0"/>
    <s v="2236"/>
    <s v="2460 Inv Returned"/>
    <s v="2021/05"/>
  </r>
  <r>
    <x v="1"/>
    <n v="6783.98"/>
    <x v="1"/>
    <s v="934D"/>
    <s v="2400 Inventory Issue"/>
    <s v="2021/05"/>
  </r>
  <r>
    <x v="1"/>
    <n v="-193"/>
    <x v="1"/>
    <s v="934D"/>
    <s v="2460 Inv Returned"/>
    <s v="2021/05"/>
  </r>
  <r>
    <x v="0"/>
    <n v="-13.69"/>
    <x v="0"/>
    <s v="4660"/>
    <s v="2460 Inv Returned"/>
    <s v="2021/06"/>
  </r>
  <r>
    <x v="1"/>
    <n v="-1287.1600000000001"/>
    <x v="1"/>
    <s v="300E"/>
    <s v="2460 Inv Returned"/>
    <s v="2021/06"/>
  </r>
  <r>
    <x v="0"/>
    <n v="-305.33999999999997"/>
    <x v="0"/>
    <s v="9585"/>
    <s v="2460 Inv Returned"/>
    <s v="2021/06"/>
  </r>
  <r>
    <x v="1"/>
    <n v="4725"/>
    <x v="1"/>
    <s v="871D"/>
    <s v="2400 Inventory Issue"/>
    <s v="2021/06"/>
  </r>
  <r>
    <x v="2"/>
    <n v="-96.8"/>
    <x v="1"/>
    <s v="478D"/>
    <s v="2460 Inv Returned"/>
    <s v="2021/06"/>
  </r>
  <r>
    <x v="1"/>
    <n v="13327"/>
    <x v="1"/>
    <s v="978D"/>
    <s v="2400 Inventory Issue"/>
    <s v="2021/06"/>
  </r>
  <r>
    <x v="1"/>
    <n v="-4520.71"/>
    <x v="1"/>
    <s v="978D"/>
    <s v="2460 Inv Returned"/>
    <s v="2021/06"/>
  </r>
  <r>
    <x v="2"/>
    <n v="789.02"/>
    <x v="1"/>
    <s v="120D"/>
    <s v="2400 Inventory Issue"/>
    <s v="2021/06"/>
  </r>
  <r>
    <x v="2"/>
    <n v="781.28"/>
    <x v="1"/>
    <s v="125D"/>
    <s v="2400 Inventory Issue"/>
    <s v="2021/06"/>
  </r>
  <r>
    <x v="0"/>
    <n v="60.49"/>
    <x v="0"/>
    <s v="2023"/>
    <s v="2400 Inventory Issue"/>
    <s v="2021/06"/>
  </r>
  <r>
    <x v="0"/>
    <n v="19.61"/>
    <x v="10"/>
    <s v="6113"/>
    <s v="2400 Inventory Issue"/>
    <s v="2021/06"/>
  </r>
  <r>
    <x v="1"/>
    <n v="13500"/>
    <x v="1"/>
    <s v="188E"/>
    <s v="2400 Inventory Issue"/>
    <s v="2021/06"/>
  </r>
  <r>
    <x v="0"/>
    <n v="1627.02"/>
    <x v="3"/>
    <s v="9042"/>
    <s v="2400 Inventory Issue"/>
    <s v="2021/06"/>
  </r>
  <r>
    <x v="2"/>
    <n v="-7131.69"/>
    <x v="1"/>
    <s v="429C"/>
    <s v="2460 Inv Returned"/>
    <s v="2021/06"/>
  </r>
  <r>
    <x v="0"/>
    <n v="19.07"/>
    <x v="10"/>
    <s v="2146"/>
    <s v="2400 Inventory Issue"/>
    <s v="2021/06"/>
  </r>
  <r>
    <x v="1"/>
    <n v="-522.04"/>
    <x v="1"/>
    <s v="904D"/>
    <s v="2460 Inv Returned"/>
    <s v="2021/06"/>
  </r>
  <r>
    <x v="1"/>
    <n v="1607.87"/>
    <x v="1"/>
    <s v="973D"/>
    <s v="2400 Inventory Issue"/>
    <s v="2021/06"/>
  </r>
  <r>
    <x v="3"/>
    <n v="-5995.9"/>
    <x v="1"/>
    <s v="131E"/>
    <s v="2460 Inv Returned"/>
    <s v="2021/06"/>
  </r>
  <r>
    <x v="1"/>
    <n v="906.57"/>
    <x v="1"/>
    <s v="842D"/>
    <s v="2400 Inventory Issue"/>
    <s v="2021/06"/>
  </r>
  <r>
    <x v="1"/>
    <n v="667.38"/>
    <x v="1"/>
    <s v="401E"/>
    <s v="2400 Inventory Issue"/>
    <s v="2021/06"/>
  </r>
  <r>
    <x v="1"/>
    <n v="-25493.83"/>
    <x v="1"/>
    <s v="631C"/>
    <s v="2460 Inv Returned"/>
    <s v="2021/06"/>
  </r>
  <r>
    <x v="1"/>
    <n v="-795.37"/>
    <x v="1"/>
    <s v="934D"/>
    <s v="2460 Inv Returned"/>
    <s v="2021/06"/>
  </r>
  <r>
    <x v="1"/>
    <n v="2765.88"/>
    <x v="1"/>
    <s v="177E"/>
    <s v="2400 Inventory Issue"/>
    <s v="2021/06"/>
  </r>
  <r>
    <x v="1"/>
    <n v="340.87"/>
    <x v="1"/>
    <s v="125E"/>
    <s v="2400 Inventory Issue"/>
    <s v="2021/06"/>
  </r>
  <r>
    <x v="1"/>
    <n v="195.79"/>
    <x v="1"/>
    <s v="270E"/>
    <s v="2400 Inventory Issue"/>
    <s v="2021/06"/>
  </r>
  <r>
    <x v="1"/>
    <n v="4520.75"/>
    <x v="1"/>
    <s v="910D"/>
    <s v="2400 Inventory Issue"/>
    <s v="2021/06"/>
  </r>
  <r>
    <x v="1"/>
    <n v="5091.34"/>
    <x v="1"/>
    <s v="264E"/>
    <s v="2400 Inventory Issue"/>
    <s v="2021/06"/>
  </r>
  <r>
    <x v="1"/>
    <n v="-409.98"/>
    <x v="1"/>
    <s v="264E"/>
    <s v="2460 Inv Returned"/>
    <s v="2021/06"/>
  </r>
  <r>
    <x v="1"/>
    <n v="2137.5700000000002"/>
    <x v="1"/>
    <s v="300E"/>
    <s v="2400 Inventory Issue"/>
    <s v="2021/06"/>
  </r>
  <r>
    <x v="1"/>
    <n v="1139.6600000000001"/>
    <x v="1"/>
    <s v="267E"/>
    <s v="2400 Inventory Issue"/>
    <s v="2021/06"/>
  </r>
  <r>
    <x v="0"/>
    <n v="93.33"/>
    <x v="0"/>
    <s v="4603"/>
    <s v="2400 Inventory Issue"/>
    <s v="2021/06"/>
  </r>
  <r>
    <x v="0"/>
    <n v="2722"/>
    <x v="2"/>
    <s v="2228"/>
    <s v="2400 Inventory Issue"/>
    <s v="2021/06"/>
  </r>
  <r>
    <x v="0"/>
    <n v="628.59"/>
    <x v="0"/>
    <s v="459C"/>
    <s v="2400 Inventory Issue"/>
    <s v="2021/06"/>
  </r>
  <r>
    <x v="0"/>
    <n v="89.8"/>
    <x v="10"/>
    <s v="7900"/>
    <s v="2400 Inventory Issue"/>
    <s v="2021/06"/>
  </r>
  <r>
    <x v="1"/>
    <n v="1160.72"/>
    <x v="1"/>
    <s v="849D"/>
    <s v="2400 Inventory Issue"/>
    <s v="2021/06"/>
  </r>
  <r>
    <x v="1"/>
    <n v="-61.17"/>
    <x v="1"/>
    <s v="979D"/>
    <s v="2460 Inv Returned"/>
    <s v="2021/06"/>
  </r>
  <r>
    <x v="0"/>
    <n v="6127"/>
    <x v="0"/>
    <s v="9588"/>
    <s v="2400 Inventory Issue"/>
    <s v="2021/06"/>
  </r>
  <r>
    <x v="0"/>
    <n v="50.36"/>
    <x v="4"/>
    <s v="5024"/>
    <s v="2400 Inventory Issue"/>
    <s v="2021/06"/>
  </r>
  <r>
    <x v="1"/>
    <n v="-10302.879999999999"/>
    <x v="5"/>
    <s v="472D"/>
    <s v="2460 Inv Returned"/>
    <s v="2021/06"/>
  </r>
  <r>
    <x v="1"/>
    <n v="-532.63"/>
    <x v="1"/>
    <s v="749D"/>
    <s v="2460 Inv Returned"/>
    <s v="2021/06"/>
  </r>
  <r>
    <x v="1"/>
    <n v="114.43"/>
    <x v="1"/>
    <s v="291E"/>
    <s v="2400 Inventory Issue"/>
    <s v="2021/06"/>
  </r>
  <r>
    <x v="1"/>
    <n v="10608.57"/>
    <x v="1"/>
    <s v="635D"/>
    <s v="2400 Inventory Issue"/>
    <s v="2021/06"/>
  </r>
  <r>
    <x v="1"/>
    <n v="13500"/>
    <x v="1"/>
    <s v="158E"/>
    <s v="2400 Inventory Issue"/>
    <s v="2021/06"/>
  </r>
  <r>
    <x v="1"/>
    <n v="8937.7800000000007"/>
    <x v="1"/>
    <s v="962D"/>
    <s v="2400 Inventory Issue"/>
    <s v="2021/06"/>
  </r>
  <r>
    <x v="1"/>
    <n v="1370.49"/>
    <x v="1"/>
    <s v="281E"/>
    <s v="2400 Inventory Issue"/>
    <s v="2021/06"/>
  </r>
  <r>
    <x v="1"/>
    <n v="421.45"/>
    <x v="1"/>
    <s v="358E"/>
    <s v="2400 Inventory Issue"/>
    <s v="2021/06"/>
  </r>
  <r>
    <x v="1"/>
    <n v="1452.21"/>
    <x v="5"/>
    <s v="293D"/>
    <s v="2400 Inventory Issue"/>
    <s v="2021/06"/>
  </r>
  <r>
    <x v="1"/>
    <n v="675.18"/>
    <x v="1"/>
    <s v="927D"/>
    <s v="2400 Inventory Issue"/>
    <s v="2021/06"/>
  </r>
  <r>
    <x v="1"/>
    <n v="238.6"/>
    <x v="1"/>
    <s v="258E"/>
    <s v="2400 Inventory Issue"/>
    <s v="2021/06"/>
  </r>
  <r>
    <x v="1"/>
    <n v="28498.959999999999"/>
    <x v="1"/>
    <s v="631C"/>
    <s v="2400 Inventory Issue"/>
    <s v="2021/06"/>
  </r>
  <r>
    <x v="0"/>
    <n v="340.19"/>
    <x v="0"/>
    <s v="2235"/>
    <s v="2400 Inventory Issue"/>
    <s v="2021/06"/>
  </r>
  <r>
    <x v="0"/>
    <n v="1641.26"/>
    <x v="0"/>
    <s v="4660"/>
    <s v="2400 Inventory Issue"/>
    <s v="2021/06"/>
  </r>
  <r>
    <x v="0"/>
    <n v="0.74"/>
    <x v="0"/>
    <s v="4666"/>
    <s v="2400 Inventory Issue"/>
    <s v="2021/06"/>
  </r>
  <r>
    <x v="1"/>
    <n v="13725"/>
    <x v="1"/>
    <s v="153E"/>
    <s v="2400 Inventory Issue"/>
    <s v="2021/06"/>
  </r>
  <r>
    <x v="0"/>
    <n v="228.52"/>
    <x v="0"/>
    <s v="2000"/>
    <s v="2400 Inventory Issue"/>
    <s v="2021/06"/>
  </r>
  <r>
    <x v="1"/>
    <n v="10086.77"/>
    <x v="1"/>
    <s v="963D"/>
    <s v="2400 Inventory Issue"/>
    <s v="2021/06"/>
  </r>
  <r>
    <x v="1"/>
    <n v="-4500"/>
    <x v="1"/>
    <s v="150E"/>
    <s v="2460 Inv Returned"/>
    <s v="2021/06"/>
  </r>
  <r>
    <x v="2"/>
    <n v="-17373.560000000001"/>
    <x v="1"/>
    <s v="910A"/>
    <s v="2460 Inv Returned"/>
    <s v="2021/06"/>
  </r>
  <r>
    <x v="0"/>
    <n v="4483.6400000000003"/>
    <x v="0"/>
    <s v="9530"/>
    <s v="2400 Inventory Issue"/>
    <s v="2021/06"/>
  </r>
  <r>
    <x v="1"/>
    <n v="2672.05"/>
    <x v="1"/>
    <s v="964D"/>
    <s v="2400 Inventory Issue"/>
    <s v="2021/06"/>
  </r>
  <r>
    <x v="1"/>
    <n v="1956.71"/>
    <x v="1"/>
    <s v="261E"/>
    <s v="2400 Inventory Issue"/>
    <s v="2021/06"/>
  </r>
  <r>
    <x v="1"/>
    <n v="-359.19"/>
    <x v="5"/>
    <s v="293D"/>
    <s v="2460 Inv Returned"/>
    <s v="2021/06"/>
  </r>
  <r>
    <x v="1"/>
    <n v="1010.75"/>
    <x v="1"/>
    <s v="268E"/>
    <s v="2400 Inventory Issue"/>
    <s v="2021/06"/>
  </r>
  <r>
    <x v="0"/>
    <n v="-173.26"/>
    <x v="0"/>
    <s v="2236"/>
    <s v="2460 Inv Returned"/>
    <s v="2021/06"/>
  </r>
  <r>
    <x v="0"/>
    <n v="316.44"/>
    <x v="0"/>
    <s v="2182"/>
    <s v="2400 Inventory Issue"/>
    <s v="2021/06"/>
  </r>
  <r>
    <x v="1"/>
    <n v="-135.71"/>
    <x v="1"/>
    <s v="177E"/>
    <s v="2460 Inv Returned"/>
    <s v="2021/06"/>
  </r>
  <r>
    <x v="0"/>
    <n v="11274.25"/>
    <x v="0"/>
    <s v="9585"/>
    <s v="2400 Inventory Issue"/>
    <s v="2021/06"/>
  </r>
  <r>
    <x v="1"/>
    <n v="-279.02"/>
    <x v="1"/>
    <s v="318E"/>
    <s v="2460 Inv Returned"/>
    <s v="2021/06"/>
  </r>
  <r>
    <x v="0"/>
    <n v="35.79"/>
    <x v="2"/>
    <s v="4603"/>
    <s v="2400 Inventory Issue"/>
    <s v="2021/06"/>
  </r>
  <r>
    <x v="1"/>
    <n v="8841.36"/>
    <x v="1"/>
    <s v="412D"/>
    <s v="2400 Inventory Issue"/>
    <s v="2021/06"/>
  </r>
  <r>
    <x v="1"/>
    <n v="-697.98"/>
    <x v="1"/>
    <s v="412D"/>
    <s v="2460 Inv Returned"/>
    <s v="2021/06"/>
  </r>
  <r>
    <x v="1"/>
    <n v="-280.37"/>
    <x v="1"/>
    <s v="966D"/>
    <s v="2460 Inv Returned"/>
    <s v="2021/06"/>
  </r>
  <r>
    <x v="1"/>
    <n v="5120.9399999999996"/>
    <x v="1"/>
    <s v="625D"/>
    <s v="2400 Inventory Issue"/>
    <s v="2021/06"/>
  </r>
  <r>
    <x v="1"/>
    <n v="835.57"/>
    <x v="1"/>
    <s v="178E"/>
    <s v="2400 Inventory Issue"/>
    <s v="2021/06"/>
  </r>
  <r>
    <x v="1"/>
    <n v="1167.56"/>
    <x v="1"/>
    <s v="967D"/>
    <s v="2400 Inventory Issue"/>
    <s v="2021/06"/>
  </r>
  <r>
    <x v="1"/>
    <n v="-2637.93"/>
    <x v="1"/>
    <s v="977D"/>
    <s v="2460 Inv Returned"/>
    <s v="2021/06"/>
  </r>
  <r>
    <x v="0"/>
    <n v="2.16"/>
    <x v="6"/>
    <s v="5037"/>
    <s v="2400 Inventory Issue"/>
    <s v="2021/06"/>
  </r>
  <r>
    <x v="0"/>
    <n v="477.26"/>
    <x v="0"/>
    <s v="4635"/>
    <s v="2400 Inventory Issue"/>
    <s v="2021/06"/>
  </r>
  <r>
    <x v="0"/>
    <n v="946.51"/>
    <x v="0"/>
    <s v="2234"/>
    <s v="2400 Inventory Issue"/>
    <s v="2021/06"/>
  </r>
  <r>
    <x v="2"/>
    <n v="38998.29"/>
    <x v="1"/>
    <s v="123D"/>
    <s v="2400 Inventory Issue"/>
    <s v="2021/06"/>
  </r>
  <r>
    <x v="1"/>
    <n v="13500"/>
    <x v="1"/>
    <s v="159E"/>
    <s v="2400 Inventory Issue"/>
    <s v="2021/06"/>
  </r>
  <r>
    <x v="0"/>
    <n v="-457.09"/>
    <x v="9"/>
    <s v="5025"/>
    <s v="2460 Inv Returned"/>
    <s v="2021/06"/>
  </r>
  <r>
    <x v="0"/>
    <n v="1352.95"/>
    <x v="0"/>
    <s v="6404"/>
    <s v="2400 Inventory Issue"/>
    <s v="2021/06"/>
  </r>
  <r>
    <x v="2"/>
    <n v="40468.94"/>
    <x v="1"/>
    <s v="429C"/>
    <s v="2400 Inventory Issue"/>
    <s v="2021/06"/>
  </r>
  <r>
    <x v="2"/>
    <n v="-72.319999999999993"/>
    <x v="1"/>
    <s v="124D"/>
    <s v="2460 Inv Returned"/>
    <s v="2021/06"/>
  </r>
  <r>
    <x v="0"/>
    <n v="619.78"/>
    <x v="7"/>
    <s v="5024"/>
    <s v="2400 Inventory Issue"/>
    <s v="2021/06"/>
  </r>
  <r>
    <x v="2"/>
    <n v="-2606.41"/>
    <x v="1"/>
    <s v="993D"/>
    <s v="2460 Inv Returned"/>
    <s v="2021/06"/>
  </r>
  <r>
    <x v="2"/>
    <n v="27101.77"/>
    <x v="1"/>
    <s v="993D"/>
    <s v="2400 Inventory Issue"/>
    <s v="2021/06"/>
  </r>
  <r>
    <x v="1"/>
    <n v="4435.99"/>
    <x v="1"/>
    <s v="970D"/>
    <s v="2400 Inventory Issue"/>
    <s v="2021/06"/>
  </r>
  <r>
    <x v="1"/>
    <n v="409.98"/>
    <x v="1"/>
    <s v="971D"/>
    <s v="2400 Inventory Issue"/>
    <s v="2021/06"/>
  </r>
  <r>
    <x v="2"/>
    <n v="17.63"/>
    <x v="1"/>
    <s v="992D"/>
    <s v="2400 Inventory Issue"/>
    <s v="2021/06"/>
  </r>
  <r>
    <x v="2"/>
    <n v="680.05"/>
    <x v="15"/>
    <s v="992D"/>
    <s v="2400 Inventory Issue"/>
    <s v="2021/06"/>
  </r>
  <r>
    <x v="1"/>
    <n v="1229.95"/>
    <x v="1"/>
    <s v="216E"/>
    <s v="2400 Inventory Issue"/>
    <s v="2021/06"/>
  </r>
  <r>
    <x v="1"/>
    <n v="2192.23"/>
    <x v="1"/>
    <s v="221E"/>
    <s v="2400 Inventory Issue"/>
    <s v="2021/06"/>
  </r>
  <r>
    <x v="0"/>
    <n v="133.88999999999999"/>
    <x v="6"/>
    <s v="2013"/>
    <s v="2400 Inventory Issue"/>
    <s v="2021/06"/>
  </r>
  <r>
    <x v="0"/>
    <n v="2747.68"/>
    <x v="0"/>
    <s v="9584"/>
    <s v="2400 Inventory Issue"/>
    <s v="2021/06"/>
  </r>
  <r>
    <x v="2"/>
    <n v="-60.31"/>
    <x v="5"/>
    <s v="676B"/>
    <s v="2460 Inv Returned"/>
    <s v="2021/06"/>
  </r>
  <r>
    <x v="1"/>
    <n v="25522.05"/>
    <x v="1"/>
    <s v="960D"/>
    <s v="2400 Inventory Issue"/>
    <s v="2021/06"/>
  </r>
  <r>
    <x v="1"/>
    <n v="-9753.43"/>
    <x v="1"/>
    <s v="960D"/>
    <s v="2460 Inv Returned"/>
    <s v="2021/06"/>
  </r>
  <r>
    <x v="3"/>
    <n v="760.68"/>
    <x v="1"/>
    <s v="130E"/>
    <s v="2400 Inventory Issue"/>
    <s v="2021/06"/>
  </r>
  <r>
    <x v="1"/>
    <n v="31725"/>
    <x v="1"/>
    <s v="248E"/>
    <s v="2400 Inventory Issue"/>
    <s v="2021/06"/>
  </r>
  <r>
    <x v="1"/>
    <n v="340.87"/>
    <x v="1"/>
    <s v="318E"/>
    <s v="2400 Inventory Issue"/>
    <s v="2021/06"/>
  </r>
  <r>
    <x v="1"/>
    <n v="672.23"/>
    <x v="1"/>
    <s v="348E"/>
    <s v="2400 Inventory Issue"/>
    <s v="2021/06"/>
  </r>
  <r>
    <x v="0"/>
    <n v="608.74"/>
    <x v="0"/>
    <s v="5392"/>
    <s v="2400 Inventory Issue"/>
    <s v="2021/06"/>
  </r>
  <r>
    <x v="2"/>
    <n v="12274.7"/>
    <x v="1"/>
    <s v="117D"/>
    <s v="2400 Inventory Issue"/>
    <s v="2021/06"/>
  </r>
  <r>
    <x v="1"/>
    <n v="27469.96"/>
    <x v="1"/>
    <s v="626D"/>
    <s v="2400 Inventory Issue"/>
    <s v="2021/06"/>
  </r>
  <r>
    <x v="1"/>
    <n v="-421.45"/>
    <x v="1"/>
    <s v="963D"/>
    <s v="2460 Inv Returned"/>
    <s v="2021/06"/>
  </r>
  <r>
    <x v="0"/>
    <n v="7.98"/>
    <x v="0"/>
    <s v="2230"/>
    <s v="2400 Inventory Issue"/>
    <s v="2021/06"/>
  </r>
  <r>
    <x v="0"/>
    <n v="72.290000000000006"/>
    <x v="10"/>
    <s v="4636"/>
    <s v="2400 Inventory Issue"/>
    <s v="2021/06"/>
  </r>
  <r>
    <x v="0"/>
    <n v="-56.68"/>
    <x v="0"/>
    <s v="2234"/>
    <s v="2460 Inv Returned"/>
    <s v="2021/06"/>
  </r>
  <r>
    <x v="2"/>
    <n v="-811.49"/>
    <x v="1"/>
    <s v="681D"/>
    <s v="2460 Inv Returned"/>
    <s v="2021/06"/>
  </r>
  <r>
    <x v="1"/>
    <n v="13500"/>
    <x v="1"/>
    <s v="187E"/>
    <s v="2400 Inventory Issue"/>
    <s v="2021/06"/>
  </r>
  <r>
    <x v="0"/>
    <n v="8736.85"/>
    <x v="0"/>
    <s v="9583"/>
    <s v="2400 Inventory Issue"/>
    <s v="2021/06"/>
  </r>
  <r>
    <x v="2"/>
    <n v="572.23"/>
    <x v="1"/>
    <s v="436A"/>
    <s v="2400 Inventory Issue"/>
    <s v="2021/06"/>
  </r>
  <r>
    <x v="2"/>
    <n v="11805.99"/>
    <x v="1"/>
    <s v="910A"/>
    <s v="2400 Inventory Issue"/>
    <s v="2021/06"/>
  </r>
  <r>
    <x v="0"/>
    <n v="693.51"/>
    <x v="9"/>
    <s v="5025"/>
    <s v="2400 Inventory Issue"/>
    <s v="2021/06"/>
  </r>
  <r>
    <x v="1"/>
    <n v="6623.45"/>
    <x v="1"/>
    <s v="619D"/>
    <s v="2400 Inventory Issue"/>
    <s v="2021/06"/>
  </r>
  <r>
    <x v="1"/>
    <n v="-1310.87"/>
    <x v="1"/>
    <s v="771D"/>
    <s v="2460 Inv Returned"/>
    <s v="2021/06"/>
  </r>
  <r>
    <x v="1"/>
    <n v="13500"/>
    <x v="1"/>
    <s v="913D"/>
    <s v="2400 Inventory Issue"/>
    <s v="2021/06"/>
  </r>
  <r>
    <x v="1"/>
    <n v="1373.16"/>
    <x v="1"/>
    <s v="309E"/>
    <s v="2400 Inventory Issue"/>
    <s v="2021/06"/>
  </r>
  <r>
    <x v="3"/>
    <n v="11902.68"/>
    <x v="1"/>
    <s v="131E"/>
    <s v="2400 Inventory Issue"/>
    <s v="2021/06"/>
  </r>
  <r>
    <x v="1"/>
    <n v="663.11"/>
    <x v="1"/>
    <s v="323E"/>
    <s v="2400 Inventory Issue"/>
    <s v="2021/06"/>
  </r>
  <r>
    <x v="0"/>
    <n v="2074.2199999999998"/>
    <x v="0"/>
    <s v="2233"/>
    <s v="2400 Inventory Issue"/>
    <s v="2021/06"/>
  </r>
  <r>
    <x v="1"/>
    <n v="343.29"/>
    <x v="1"/>
    <s v="149E"/>
    <s v="2400 Inventory Issue"/>
    <s v="2021/06"/>
  </r>
  <r>
    <x v="1"/>
    <n v="-186.84"/>
    <x v="1"/>
    <s v="958D"/>
    <s v="2460 Inv Returned"/>
    <s v="2021/06"/>
  </r>
  <r>
    <x v="1"/>
    <n v="33006.379999999997"/>
    <x v="1"/>
    <s v="961D"/>
    <s v="2400 Inventory Issue"/>
    <s v="2021/06"/>
  </r>
  <r>
    <x v="1"/>
    <n v="-72.72"/>
    <x v="1"/>
    <s v="970D"/>
    <s v="2460 Inv Returned"/>
    <s v="2021/06"/>
  </r>
  <r>
    <x v="1"/>
    <n v="10613.52"/>
    <x v="1"/>
    <s v="940D"/>
    <s v="2400 Inventory Issue"/>
    <s v="2021/06"/>
  </r>
  <r>
    <x v="0"/>
    <n v="1554.81"/>
    <x v="3"/>
    <s v="5063"/>
    <s v="2400 Inventory Issue"/>
    <s v="2021/06"/>
  </r>
  <r>
    <x v="0"/>
    <n v="3702.38"/>
    <x v="0"/>
    <s v="2236"/>
    <s v="2400 Inventory Issue"/>
    <s v="2021/06"/>
  </r>
  <r>
    <x v="0"/>
    <n v="92.84"/>
    <x v="3"/>
    <s v="668C"/>
    <s v="2400 Inventory Issue"/>
    <s v="2021/06"/>
  </r>
  <r>
    <x v="0"/>
    <n v="3683.36"/>
    <x v="0"/>
    <s v="6403"/>
    <s v="2400 Inventory Issue"/>
    <s v="2021/06"/>
  </r>
  <r>
    <x v="0"/>
    <n v="3.57"/>
    <x v="0"/>
    <s v="5400"/>
    <s v="2400 Inventory Issue"/>
    <s v="2021/06"/>
  </r>
  <r>
    <x v="1"/>
    <n v="130.55000000000001"/>
    <x v="5"/>
    <s v="243D"/>
    <s v="2400 Inventory Issue"/>
    <s v="2021/06"/>
  </r>
  <r>
    <x v="1"/>
    <n v="2303.67"/>
    <x v="1"/>
    <s v="628D"/>
    <s v="2400 Inventory Issue"/>
    <s v="2021/06"/>
  </r>
  <r>
    <x v="1"/>
    <n v="223.73"/>
    <x v="1"/>
    <s v="109E"/>
    <s v="2400 Inventory Issue"/>
    <s v="2021/06"/>
  </r>
  <r>
    <x v="1"/>
    <n v="4725"/>
    <x v="1"/>
    <s v="190E"/>
    <s v="2400 Inventory Issue"/>
    <s v="2021/06"/>
  </r>
  <r>
    <x v="0"/>
    <n v="37491.29"/>
    <x v="2"/>
    <s v="4774"/>
    <s v="2400 Inventory Issue"/>
    <s v="2021/06"/>
  </r>
  <r>
    <x v="1"/>
    <n v="-288"/>
    <x v="1"/>
    <s v="626D"/>
    <s v="2460 Inv Returned"/>
    <s v="2021/06"/>
  </r>
  <r>
    <x v="1"/>
    <n v="882.05"/>
    <x v="1"/>
    <s v="966D"/>
    <s v="2400 Inventory Issue"/>
    <s v="2021/06"/>
  </r>
  <r>
    <x v="0"/>
    <n v="1.44"/>
    <x v="0"/>
    <s v="7114"/>
    <s v="2400 Inventory Issue"/>
    <s v="2021/06"/>
  </r>
  <r>
    <x v="1"/>
    <n v="9261.25"/>
    <x v="1"/>
    <s v="977D"/>
    <s v="2400 Inventory Issue"/>
    <s v="2021/06"/>
  </r>
  <r>
    <x v="1"/>
    <n v="4575.74"/>
    <x v="1"/>
    <s v="165E"/>
    <s v="2400 Inventory Issue"/>
    <s v="2021/06"/>
  </r>
  <r>
    <x v="1"/>
    <n v="30022.61"/>
    <x v="5"/>
    <s v="472D"/>
    <s v="2400 Inventory Issue"/>
    <s v="2021/06"/>
  </r>
  <r>
    <x v="4"/>
    <n v="5073.42"/>
    <x v="1"/>
    <s v="615D"/>
    <s v="2400 Inventory Issue"/>
    <s v="2021/06"/>
  </r>
  <r>
    <x v="1"/>
    <n v="1171.71"/>
    <x v="1"/>
    <s v="958D"/>
    <s v="2400 Inventory Issue"/>
    <s v="2021/06"/>
  </r>
  <r>
    <x v="1"/>
    <n v="-4703.33"/>
    <x v="1"/>
    <s v="961D"/>
    <s v="2460 Inv Returned"/>
    <s v="2021/06"/>
  </r>
  <r>
    <x v="1"/>
    <n v="-386"/>
    <x v="1"/>
    <s v="221E"/>
    <s v="2460 Inv Returned"/>
    <s v="2021/06"/>
  </r>
  <r>
    <x v="1"/>
    <n v="844.9"/>
    <x v="1"/>
    <s v="985D"/>
    <s v="2400 Inventory Issue"/>
    <s v="2021/06"/>
  </r>
  <r>
    <x v="1"/>
    <n v="9000"/>
    <x v="1"/>
    <s v="189E"/>
    <s v="2400 Inventory Issue"/>
    <s v="2021/06"/>
  </r>
  <r>
    <x v="0"/>
    <n v="3249.44"/>
    <x v="0"/>
    <s v="4641"/>
    <s v="2400 Inventory Issue"/>
    <s v="2021/06"/>
  </r>
  <r>
    <x v="1"/>
    <n v="751.35"/>
    <x v="1"/>
    <s v="679D"/>
    <s v="2400 Inventory Issue"/>
    <s v="2021/06"/>
  </r>
  <r>
    <x v="1"/>
    <n v="1044.6099999999999"/>
    <x v="1"/>
    <s v="939D"/>
    <s v="2400 Inventory Issue"/>
    <s v="2021/06"/>
  </r>
  <r>
    <x v="1"/>
    <n v="9253.7199999999993"/>
    <x v="1"/>
    <s v="152E"/>
    <s v="2400 Inventory Issue"/>
    <s v="2021/06"/>
  </r>
  <r>
    <x v="1"/>
    <n v="-526.72"/>
    <x v="1"/>
    <s v="625D"/>
    <s v="2460 Inv Returned"/>
    <s v="2021/06"/>
  </r>
  <r>
    <x v="1"/>
    <n v="2591.9899999999998"/>
    <x v="1"/>
    <s v="254E"/>
    <s v="2400 Inventory Issue"/>
    <s v="2021/06"/>
  </r>
  <r>
    <x v="1"/>
    <n v="9478.7199999999993"/>
    <x v="1"/>
    <s v="150E"/>
    <s v="2400 Inventory Issue"/>
    <s v="2021/06"/>
  </r>
  <r>
    <x v="1"/>
    <n v="4774.5600000000004"/>
    <x v="1"/>
    <s v="979D"/>
    <s v="2400 Inventory Issue"/>
    <s v="2021/06"/>
  </r>
  <r>
    <x v="0"/>
    <n v="272.49"/>
    <x v="14"/>
    <s v="4667"/>
    <s v="2400 Inventory Issue"/>
    <s v="2021/06"/>
  </r>
  <r>
    <x v="2"/>
    <n v="28526.48"/>
    <x v="1"/>
    <s v="426C"/>
    <s v="2400 Inventory Issue"/>
    <s v="2021/06"/>
  </r>
  <r>
    <x v="1"/>
    <n v="6362.47"/>
    <x v="1"/>
    <s v="969D"/>
    <s v="2400 Inventory Issue"/>
    <s v="2021/06"/>
  </r>
  <r>
    <x v="1"/>
    <n v="590.14"/>
    <x v="1"/>
    <s v="310E"/>
    <s v="2400 Inventory Issue"/>
    <s v="2021/06"/>
  </r>
  <r>
    <x v="2"/>
    <n v="10587.51"/>
    <x v="1"/>
    <s v="166D"/>
    <s v="2400 Inventory Issue"/>
    <s v="2021/06"/>
  </r>
  <r>
    <x v="1"/>
    <n v="21870.99"/>
    <x v="1"/>
    <s v="725D"/>
    <s v="2400 Inventory Issue"/>
    <s v="2021/06"/>
  </r>
  <r>
    <x v="1"/>
    <n v="589.78"/>
    <x v="1"/>
    <s v="649D"/>
    <s v="2400 Inventory Issue"/>
    <s v="2021/06"/>
  </r>
  <r>
    <x v="1"/>
    <n v="2124"/>
    <x v="1"/>
    <s v="879D"/>
    <s v="2400 Inventory Issue"/>
    <s v="2021/06"/>
  </r>
  <r>
    <x v="3"/>
    <n v="-520.13"/>
    <x v="1"/>
    <s v="130E"/>
    <s v="2460 Inv Returned"/>
    <s v="2021/06"/>
  </r>
  <r>
    <x v="0"/>
    <n v="349.71"/>
    <x v="0"/>
    <s v="5406"/>
    <s v="2400 Inventory Issue"/>
    <s v="2021/06"/>
  </r>
  <r>
    <x v="0"/>
    <n v="-360.28"/>
    <x v="0"/>
    <s v="9588"/>
    <s v="2460 Inv Returned"/>
    <s v="2021/06"/>
  </r>
  <r>
    <x v="1"/>
    <n v="2738.22"/>
    <x v="1"/>
    <s v="775D"/>
    <s v="2400 Inventory Issue"/>
    <s v="2021/06"/>
  </r>
  <r>
    <x v="1"/>
    <n v="9000"/>
    <x v="1"/>
    <s v="160E"/>
    <s v="2400 Inventory Issue"/>
    <s v="2021/06"/>
  </r>
  <r>
    <x v="1"/>
    <n v="142.88999999999999"/>
    <x v="1"/>
    <s v="904D"/>
    <s v="2400 Inventory Issue"/>
    <s v="2021/06"/>
  </r>
  <r>
    <x v="0"/>
    <n v="1660.96"/>
    <x v="11"/>
    <s v="4822"/>
    <s v="2400 Inventory Issue"/>
    <s v="2021/06"/>
  </r>
  <r>
    <x v="1"/>
    <n v="-906.57"/>
    <x v="1"/>
    <s v="842D"/>
    <s v="2460 Inv Returned"/>
    <s v="2021/06"/>
  </r>
  <r>
    <x v="1"/>
    <n v="13500"/>
    <x v="1"/>
    <s v="157E"/>
    <s v="2400 Inventory Issue"/>
    <s v="2021/06"/>
  </r>
  <r>
    <x v="1"/>
    <n v="193"/>
    <x v="1"/>
    <s v="965D"/>
    <s v="2400 Inventory Issue"/>
    <s v="2021/06"/>
  </r>
  <r>
    <x v="2"/>
    <n v="9595.89"/>
    <x v="1"/>
    <s v="128D"/>
    <s v="2400 Inventory Issue"/>
    <s v="2021/06"/>
  </r>
  <r>
    <x v="3"/>
    <n v="89.57"/>
    <x v="1"/>
    <s v="138E"/>
    <s v="2400 Inventory Issue"/>
    <s v="2021/06"/>
  </r>
  <r>
    <x v="1"/>
    <n v="224.24"/>
    <x v="1"/>
    <s v="701C"/>
    <s v="2400 Inventory Issue"/>
    <s v="2021/06"/>
  </r>
  <r>
    <x v="0"/>
    <n v="1080"/>
    <x v="0"/>
    <s v="4641"/>
    <s v="2400 Inventory Issue"/>
    <s v="2021/07"/>
  </r>
  <r>
    <x v="0"/>
    <n v="1075.43"/>
    <x v="0"/>
    <s v="9584"/>
    <s v="2400 Inventory Issue"/>
    <s v="2021/07"/>
  </r>
  <r>
    <x v="1"/>
    <n v="189.83"/>
    <x v="1"/>
    <s v="679D"/>
    <s v="2400 Inventory Issue"/>
    <s v="2021/07"/>
  </r>
  <r>
    <x v="1"/>
    <n v="1107.97"/>
    <x v="1"/>
    <s v="152E"/>
    <s v="2400 Inventory Issue"/>
    <s v="2021/07"/>
  </r>
  <r>
    <x v="3"/>
    <n v="12055.33"/>
    <x v="1"/>
    <s v="130E"/>
    <s v="2400 Inventory Issue"/>
    <s v="2021/07"/>
  </r>
  <r>
    <x v="1"/>
    <n v="3456"/>
    <x v="1"/>
    <s v="290E"/>
    <s v="2400 Inventory Issue"/>
    <s v="2021/07"/>
  </r>
  <r>
    <x v="0"/>
    <n v="711.55"/>
    <x v="0"/>
    <s v="2000"/>
    <s v="2400 Inventory Issue"/>
    <s v="2021/07"/>
  </r>
  <r>
    <x v="1"/>
    <n v="656.93"/>
    <x v="1"/>
    <s v="348E"/>
    <s v="2400 Inventory Issue"/>
    <s v="2021/07"/>
  </r>
  <r>
    <x v="1"/>
    <n v="2895.94"/>
    <x v="1"/>
    <s v="994C"/>
    <s v="2400 Inventory Issue"/>
    <s v="2021/07"/>
  </r>
  <r>
    <x v="1"/>
    <n v="634.23"/>
    <x v="1"/>
    <s v="626D"/>
    <s v="2400 Inventory Issue"/>
    <s v="2021/07"/>
  </r>
  <r>
    <x v="1"/>
    <n v="1287.1600000000001"/>
    <x v="1"/>
    <s v="254E"/>
    <s v="2400 Inventory Issue"/>
    <s v="2021/07"/>
  </r>
  <r>
    <x v="0"/>
    <n v="3266.37"/>
    <x v="0"/>
    <s v="4636"/>
    <s v="2400 Inventory Issue"/>
    <s v="2021/07"/>
  </r>
  <r>
    <x v="0"/>
    <n v="358.1"/>
    <x v="10"/>
    <s v="4636"/>
    <s v="2400 Inventory Issue"/>
    <s v="2021/07"/>
  </r>
  <r>
    <x v="1"/>
    <n v="1030.46"/>
    <x v="1"/>
    <s v="849D"/>
    <s v="2400 Inventory Issue"/>
    <s v="2021/07"/>
  </r>
  <r>
    <x v="1"/>
    <n v="-376.45"/>
    <x v="1"/>
    <s v="979D"/>
    <s v="2460 Inv Returned"/>
    <s v="2021/07"/>
  </r>
  <r>
    <x v="0"/>
    <n v="155.34"/>
    <x v="9"/>
    <s v="5025"/>
    <s v="2400 Inventory Issue"/>
    <s v="2021/07"/>
  </r>
  <r>
    <x v="2"/>
    <n v="9767.49"/>
    <x v="1"/>
    <s v="429C"/>
    <s v="2400 Inventory Issue"/>
    <s v="2021/07"/>
  </r>
  <r>
    <x v="0"/>
    <n v="-91.4"/>
    <x v="0"/>
    <s v="9588"/>
    <s v="2460 Inv Returned"/>
    <s v="2021/07"/>
  </r>
  <r>
    <x v="1"/>
    <n v="169.36"/>
    <x v="1"/>
    <s v="749D"/>
    <s v="2400 Inventory Issue"/>
    <s v="2021/07"/>
  </r>
  <r>
    <x v="1"/>
    <n v="1251.49"/>
    <x v="1"/>
    <s v="308E"/>
    <s v="2400 Inventory Issue"/>
    <s v="2021/07"/>
  </r>
  <r>
    <x v="3"/>
    <n v="7877.96"/>
    <x v="1"/>
    <s v="131E"/>
    <s v="2400 Inventory Issue"/>
    <s v="2021/07"/>
  </r>
  <r>
    <x v="0"/>
    <n v="4923.95"/>
    <x v="0"/>
    <s v="9530"/>
    <s v="2400 Inventory Issue"/>
    <s v="2021/07"/>
  </r>
  <r>
    <x v="1"/>
    <n v="8072.84"/>
    <x v="1"/>
    <s v="962D"/>
    <s v="2400 Inventory Issue"/>
    <s v="2021/07"/>
  </r>
  <r>
    <x v="1"/>
    <n v="667.75"/>
    <x v="1"/>
    <s v="401E"/>
    <s v="2400 Inventory Issue"/>
    <s v="2021/07"/>
  </r>
  <r>
    <x v="2"/>
    <n v="482.39"/>
    <x v="1"/>
    <s v="166D"/>
    <s v="2400 Inventory Issue"/>
    <s v="2021/07"/>
  </r>
  <r>
    <x v="1"/>
    <n v="1655.86"/>
    <x v="1"/>
    <s v="980D"/>
    <s v="2400 Inventory Issue"/>
    <s v="2021/07"/>
  </r>
  <r>
    <x v="1"/>
    <n v="540.51"/>
    <x v="1"/>
    <s v="252E"/>
    <s v="2400 Inventory Issue"/>
    <s v="2021/07"/>
  </r>
  <r>
    <x v="0"/>
    <n v="-27.92"/>
    <x v="0"/>
    <s v="2182"/>
    <s v="2460 Inv Returned"/>
    <s v="2021/07"/>
  </r>
  <r>
    <x v="1"/>
    <n v="753.56"/>
    <x v="1"/>
    <s v="701C"/>
    <s v="2400 Inventory Issue"/>
    <s v="2021/07"/>
  </r>
  <r>
    <x v="1"/>
    <n v="1717.86"/>
    <x v="5"/>
    <s v="234D"/>
    <s v="2400 Inventory Issue"/>
    <s v="2021/07"/>
  </r>
  <r>
    <x v="2"/>
    <n v="711.51"/>
    <x v="1"/>
    <s v="398D"/>
    <s v="2400 Inventory Issue"/>
    <s v="2021/07"/>
  </r>
  <r>
    <x v="1"/>
    <n v="574.87"/>
    <x v="1"/>
    <s v="177E"/>
    <s v="2400 Inventory Issue"/>
    <s v="2021/07"/>
  </r>
  <r>
    <x v="1"/>
    <n v="63.39"/>
    <x v="1"/>
    <s v="270E"/>
    <s v="2400 Inventory Issue"/>
    <s v="2021/07"/>
  </r>
  <r>
    <x v="1"/>
    <n v="22251.45"/>
    <x v="1"/>
    <s v="910D"/>
    <s v="2400 Inventory Issue"/>
    <s v="2021/07"/>
  </r>
  <r>
    <x v="2"/>
    <n v="140372.87"/>
    <x v="1"/>
    <s v="117D"/>
    <s v="2400 Inventory Issue"/>
    <s v="2021/07"/>
  </r>
  <r>
    <x v="1"/>
    <n v="17925.48"/>
    <x v="1"/>
    <s v="627D"/>
    <s v="2400 Inventory Issue"/>
    <s v="2021/07"/>
  </r>
  <r>
    <x v="1"/>
    <n v="1590.45"/>
    <x v="1"/>
    <s v="253E"/>
    <s v="2400 Inventory Issue"/>
    <s v="2021/07"/>
  </r>
  <r>
    <x v="0"/>
    <n v="495.39"/>
    <x v="0"/>
    <s v="2234"/>
    <s v="2400 Inventory Issue"/>
    <s v="2021/07"/>
  </r>
  <r>
    <x v="0"/>
    <n v="8192.6"/>
    <x v="0"/>
    <s v="9583"/>
    <s v="2400 Inventory Issue"/>
    <s v="2021/07"/>
  </r>
  <r>
    <x v="0"/>
    <n v="6254.07"/>
    <x v="3"/>
    <s v="9042"/>
    <s v="2400 Inventory Issue"/>
    <s v="2021/07"/>
  </r>
  <r>
    <x v="2"/>
    <n v="-1727.08"/>
    <x v="1"/>
    <s v="413C"/>
    <s v="2460 Inv Returned"/>
    <s v="2021/07"/>
  </r>
  <r>
    <x v="2"/>
    <n v="-3358.31"/>
    <x v="1"/>
    <s v="142D"/>
    <s v="2460 Inv Returned"/>
    <s v="2021/07"/>
  </r>
  <r>
    <x v="1"/>
    <n v="8725.66"/>
    <x v="1"/>
    <s v="969D"/>
    <s v="2400 Inventory Issue"/>
    <s v="2021/07"/>
  </r>
  <r>
    <x v="1"/>
    <n v="9000"/>
    <x v="1"/>
    <s v="123E"/>
    <s v="2400 Inventory Issue"/>
    <s v="2021/07"/>
  </r>
  <r>
    <x v="0"/>
    <n v="1778.65"/>
    <x v="0"/>
    <s v="2233"/>
    <s v="2400 Inventory Issue"/>
    <s v="2021/07"/>
  </r>
  <r>
    <x v="0"/>
    <n v="84.46"/>
    <x v="3"/>
    <s v="5063"/>
    <s v="2400 Inventory Issue"/>
    <s v="2021/07"/>
  </r>
  <r>
    <x v="1"/>
    <n v="-868.58"/>
    <x v="5"/>
    <s v="234D"/>
    <s v="2460 Inv Returned"/>
    <s v="2021/07"/>
  </r>
  <r>
    <x v="1"/>
    <n v="103.81"/>
    <x v="1"/>
    <s v="784D"/>
    <s v="2400 Inventory Issue"/>
    <s v="2021/07"/>
  </r>
  <r>
    <x v="1"/>
    <n v="16640.810000000001"/>
    <x v="1"/>
    <s v="628D"/>
    <s v="2400 Inventory Issue"/>
    <s v="2021/07"/>
  </r>
  <r>
    <x v="1"/>
    <n v="9795.31"/>
    <x v="1"/>
    <s v="960D"/>
    <s v="2400 Inventory Issue"/>
    <s v="2021/07"/>
  </r>
  <r>
    <x v="1"/>
    <n v="527.66"/>
    <x v="1"/>
    <s v="264E"/>
    <s v="2400 Inventory Issue"/>
    <s v="2021/07"/>
  </r>
  <r>
    <x v="1"/>
    <n v="-152.43"/>
    <x v="1"/>
    <s v="300E"/>
    <s v="2460 Inv Returned"/>
    <s v="2021/07"/>
  </r>
  <r>
    <x v="0"/>
    <n v="-48.03"/>
    <x v="0"/>
    <s v="9585"/>
    <s v="2460 Inv Returned"/>
    <s v="2021/07"/>
  </r>
  <r>
    <x v="2"/>
    <n v="-1007.23"/>
    <x v="1"/>
    <s v="114D"/>
    <s v="2460 Inv Returned"/>
    <s v="2021/07"/>
  </r>
  <r>
    <x v="1"/>
    <n v="297.07"/>
    <x v="1"/>
    <s v="220E"/>
    <s v="2400 Inventory Issue"/>
    <s v="2021/07"/>
  </r>
  <r>
    <x v="0"/>
    <n v="-282.32"/>
    <x v="2"/>
    <s v="2228"/>
    <s v="2460 Inv Returned"/>
    <s v="2021/07"/>
  </r>
  <r>
    <x v="1"/>
    <n v="3980.09"/>
    <x v="1"/>
    <s v="967D"/>
    <s v="2400 Inventory Issue"/>
    <s v="2021/07"/>
  </r>
  <r>
    <x v="1"/>
    <n v="-744.33"/>
    <x v="1"/>
    <s v="978D"/>
    <s v="2460 Inv Returned"/>
    <s v="2021/07"/>
  </r>
  <r>
    <x v="1"/>
    <n v="33021.589999999997"/>
    <x v="1"/>
    <s v="803D"/>
    <s v="2400 Inventory Issue"/>
    <s v="2021/07"/>
  </r>
  <r>
    <x v="1"/>
    <n v="1073.3800000000001"/>
    <x v="1"/>
    <s v="165E"/>
    <s v="2400 Inventory Issue"/>
    <s v="2021/07"/>
  </r>
  <r>
    <x v="1"/>
    <n v="1348.81"/>
    <x v="1"/>
    <s v="150E"/>
    <s v="2400 Inventory Issue"/>
    <s v="2021/07"/>
  </r>
  <r>
    <x v="1"/>
    <n v="4630.3900000000003"/>
    <x v="1"/>
    <s v="216E"/>
    <s v="2400 Inventory Issue"/>
    <s v="2021/07"/>
  </r>
  <r>
    <x v="1"/>
    <n v="471.85"/>
    <x v="1"/>
    <s v="268E"/>
    <s v="2400 Inventory Issue"/>
    <s v="2021/07"/>
  </r>
  <r>
    <x v="0"/>
    <n v="121.03"/>
    <x v="0"/>
    <s v="2182"/>
    <s v="2400 Inventory Issue"/>
    <s v="2021/07"/>
  </r>
  <r>
    <x v="1"/>
    <n v="-2030.84"/>
    <x v="1"/>
    <s v="631C"/>
    <s v="2460 Inv Returned"/>
    <s v="2021/07"/>
  </r>
  <r>
    <x v="1"/>
    <n v="4317.45"/>
    <x v="1"/>
    <s v="725D"/>
    <s v="2400 Inventory Issue"/>
    <s v="2021/07"/>
  </r>
  <r>
    <x v="1"/>
    <n v="2504.77"/>
    <x v="1"/>
    <s v="373E"/>
    <s v="2400 Inventory Issue"/>
    <s v="2021/07"/>
  </r>
  <r>
    <x v="0"/>
    <n v="3126.91"/>
    <x v="0"/>
    <s v="6403"/>
    <s v="2400 Inventory Issue"/>
    <s v="2021/07"/>
  </r>
  <r>
    <x v="0"/>
    <n v="1331.7"/>
    <x v="0"/>
    <s v="4660"/>
    <s v="2400 Inventory Issue"/>
    <s v="2021/07"/>
  </r>
  <r>
    <x v="1"/>
    <n v="9000"/>
    <x v="1"/>
    <s v="248E"/>
    <s v="2400 Inventory Issue"/>
    <s v="2021/07"/>
  </r>
  <r>
    <x v="1"/>
    <n v="-9000"/>
    <x v="1"/>
    <s v="248E"/>
    <s v="2460 Inv Returned"/>
    <s v="2021/07"/>
  </r>
  <r>
    <x v="1"/>
    <n v="512.51"/>
    <x v="1"/>
    <s v="963D"/>
    <s v="2400 Inventory Issue"/>
    <s v="2021/07"/>
  </r>
  <r>
    <x v="0"/>
    <n v="2.2000000000000002"/>
    <x v="0"/>
    <s v="7114"/>
    <s v="2400 Inventory Issue"/>
    <s v="2021/07"/>
  </r>
  <r>
    <x v="1"/>
    <n v="-3761.14"/>
    <x v="1"/>
    <s v="977D"/>
    <s v="2460 Inv Returned"/>
    <s v="2021/07"/>
  </r>
  <r>
    <x v="2"/>
    <n v="711.51"/>
    <x v="1"/>
    <s v="237E"/>
    <s v="2400 Inventory Issue"/>
    <s v="2021/07"/>
  </r>
  <r>
    <x v="0"/>
    <n v="104.43"/>
    <x v="10"/>
    <s v="6113"/>
    <s v="2400 Inventory Issue"/>
    <s v="2021/07"/>
  </r>
  <r>
    <x v="1"/>
    <n v="4569.6000000000004"/>
    <x v="1"/>
    <s v="983D"/>
    <s v="2400 Inventory Issue"/>
    <s v="2021/07"/>
  </r>
  <r>
    <x v="1"/>
    <n v="930.44"/>
    <x v="1"/>
    <s v="396E"/>
    <s v="2400 Inventory Issue"/>
    <s v="2021/07"/>
  </r>
  <r>
    <x v="1"/>
    <n v="1914.92"/>
    <x v="1"/>
    <s v="414E"/>
    <s v="2400 Inventory Issue"/>
    <s v="2021/07"/>
  </r>
  <r>
    <x v="1"/>
    <n v="-915.93"/>
    <x v="1"/>
    <s v="962D"/>
    <s v="2460 Inv Returned"/>
    <s v="2021/07"/>
  </r>
  <r>
    <x v="1"/>
    <n v="57925.04"/>
    <x v="1"/>
    <s v="351E"/>
    <s v="2400 Inventory Issue"/>
    <s v="2021/07"/>
  </r>
  <r>
    <x v="1"/>
    <n v="149.61000000000001"/>
    <x v="1"/>
    <s v="330E"/>
    <s v="2400 Inventory Issue"/>
    <s v="2021/07"/>
  </r>
  <r>
    <x v="1"/>
    <n v="544.23"/>
    <x v="1"/>
    <s v="409E"/>
    <s v="2400 Inventory Issue"/>
    <s v="2021/07"/>
  </r>
  <r>
    <x v="1"/>
    <n v="279.66000000000003"/>
    <x v="1"/>
    <s v="987D"/>
    <s v="2400 Inventory Issue"/>
    <s v="2021/07"/>
  </r>
  <r>
    <x v="3"/>
    <n v="-224.75"/>
    <x v="1"/>
    <s v="263E"/>
    <s v="2460 Inv Returned"/>
    <s v="2021/07"/>
  </r>
  <r>
    <x v="0"/>
    <n v="5708.67"/>
    <x v="2"/>
    <s v="2228"/>
    <s v="2400 Inventory Issue"/>
    <s v="2021/07"/>
  </r>
  <r>
    <x v="1"/>
    <n v="1331.06"/>
    <x v="1"/>
    <s v="178E"/>
    <s v="2400 Inventory Issue"/>
    <s v="2021/07"/>
  </r>
  <r>
    <x v="1"/>
    <n v="-684.56"/>
    <x v="1"/>
    <s v="178E"/>
    <s v="2460 Inv Returned"/>
    <s v="2021/07"/>
  </r>
  <r>
    <x v="2"/>
    <n v="208203.36"/>
    <x v="1"/>
    <s v="123D"/>
    <s v="2400 Inventory Issue"/>
    <s v="2021/07"/>
  </r>
  <r>
    <x v="3"/>
    <n v="6.46"/>
    <x v="1"/>
    <s v="104E"/>
    <s v="2400 Inventory Issue"/>
    <s v="2021/07"/>
  </r>
  <r>
    <x v="1"/>
    <n v="7507.49"/>
    <x v="1"/>
    <s v="371D"/>
    <s v="2400 Inventory Issue"/>
    <s v="2021/07"/>
  </r>
  <r>
    <x v="0"/>
    <n v="120.12"/>
    <x v="0"/>
    <s v="7366"/>
    <s v="2400 Inventory Issue"/>
    <s v="2021/07"/>
  </r>
  <r>
    <x v="1"/>
    <n v="3078.92"/>
    <x v="5"/>
    <s v="472D"/>
    <s v="2400 Inventory Issue"/>
    <s v="2021/07"/>
  </r>
  <r>
    <x v="1"/>
    <n v="2277.14"/>
    <x v="1"/>
    <s v="973D"/>
    <s v="2400 Inventory Issue"/>
    <s v="2021/07"/>
  </r>
  <r>
    <x v="1"/>
    <n v="1947.05"/>
    <x v="1"/>
    <s v="291E"/>
    <s v="2400 Inventory Issue"/>
    <s v="2021/07"/>
  </r>
  <r>
    <x v="1"/>
    <n v="193"/>
    <x v="1"/>
    <s v="935D"/>
    <s v="2400 Inventory Issue"/>
    <s v="2021/07"/>
  </r>
  <r>
    <x v="1"/>
    <n v="-572.66"/>
    <x v="1"/>
    <s v="946D"/>
    <s v="2460 Inv Returned"/>
    <s v="2021/07"/>
  </r>
  <r>
    <x v="1"/>
    <n v="2769.35"/>
    <x v="1"/>
    <s v="970D"/>
    <s v="2400 Inventory Issue"/>
    <s v="2021/07"/>
  </r>
  <r>
    <x v="1"/>
    <n v="7143.13"/>
    <x v="1"/>
    <s v="320E"/>
    <s v="2400 Inventory Issue"/>
    <s v="2021/07"/>
  </r>
  <r>
    <x v="0"/>
    <n v="2995.62"/>
    <x v="0"/>
    <s v="2236"/>
    <s v="2400 Inventory Issue"/>
    <s v="2021/07"/>
  </r>
  <r>
    <x v="2"/>
    <n v="290.88"/>
    <x v="5"/>
    <s v="676B"/>
    <s v="2400 Inventory Issue"/>
    <s v="2021/07"/>
  </r>
  <r>
    <x v="1"/>
    <n v="-141.16999999999999"/>
    <x v="1"/>
    <s v="837D"/>
    <s v="2460 Inv Returned"/>
    <s v="2021/07"/>
  </r>
  <r>
    <x v="2"/>
    <n v="711.51"/>
    <x v="1"/>
    <s v="236E"/>
    <s v="2400 Inventory Issue"/>
    <s v="2021/07"/>
  </r>
  <r>
    <x v="1"/>
    <n v="120.96"/>
    <x v="1"/>
    <s v="300E"/>
    <s v="2400 Inventory Issue"/>
    <s v="2021/07"/>
  </r>
  <r>
    <x v="0"/>
    <n v="73.08"/>
    <x v="0"/>
    <s v="2142"/>
    <s v="2400 Inventory Issue"/>
    <s v="2021/07"/>
  </r>
  <r>
    <x v="0"/>
    <n v="238.23"/>
    <x v="8"/>
    <s v="2015"/>
    <s v="2400 Inventory Issue"/>
    <s v="2021/07"/>
  </r>
  <r>
    <x v="0"/>
    <n v="20.99"/>
    <x v="10"/>
    <s v="9585"/>
    <s v="2400 Inventory Issue"/>
    <s v="2021/07"/>
  </r>
  <r>
    <x v="0"/>
    <n v="17005.240000000002"/>
    <x v="0"/>
    <s v="9585"/>
    <s v="2400 Inventory Issue"/>
    <s v="2021/07"/>
  </r>
  <r>
    <x v="0"/>
    <n v="337.75"/>
    <x v="0"/>
    <s v="5392"/>
    <s v="2400 Inventory Issue"/>
    <s v="2021/07"/>
  </r>
  <r>
    <x v="1"/>
    <n v="12213.05"/>
    <x v="1"/>
    <s v="978D"/>
    <s v="2400 Inventory Issue"/>
    <s v="2021/07"/>
  </r>
  <r>
    <x v="1"/>
    <n v="2181.6"/>
    <x v="1"/>
    <s v="979D"/>
    <s v="2400 Inventory Issue"/>
    <s v="2021/07"/>
  </r>
  <r>
    <x v="1"/>
    <n v="-158.71"/>
    <x v="1"/>
    <s v="983D"/>
    <s v="2460 Inv Returned"/>
    <s v="2021/07"/>
  </r>
  <r>
    <x v="0"/>
    <n v="291.49"/>
    <x v="0"/>
    <s v="5406"/>
    <s v="2400 Inventory Issue"/>
    <s v="2021/07"/>
  </r>
  <r>
    <x v="0"/>
    <n v="220.89"/>
    <x v="0"/>
    <s v="6404"/>
    <s v="2400 Inventory Issue"/>
    <s v="2021/07"/>
  </r>
  <r>
    <x v="2"/>
    <n v="128764.74"/>
    <x v="1"/>
    <s v="426C"/>
    <s v="2400 Inventory Issue"/>
    <s v="2021/07"/>
  </r>
  <r>
    <x v="1"/>
    <n v="-416.48"/>
    <x v="1"/>
    <s v="371D"/>
    <s v="2460 Inv Returned"/>
    <s v="2021/07"/>
  </r>
  <r>
    <x v="1"/>
    <n v="-522.88"/>
    <x v="5"/>
    <s v="472D"/>
    <s v="2460 Inv Returned"/>
    <s v="2021/07"/>
  </r>
  <r>
    <x v="1"/>
    <n v="17375.84"/>
    <x v="1"/>
    <s v="619D"/>
    <s v="2400 Inventory Issue"/>
    <s v="2021/07"/>
  </r>
  <r>
    <x v="1"/>
    <n v="-7951.29"/>
    <x v="1"/>
    <s v="961D"/>
    <s v="2460 Inv Returned"/>
    <s v="2021/07"/>
  </r>
  <r>
    <x v="1"/>
    <n v="99.49"/>
    <x v="1"/>
    <s v="965D"/>
    <s v="2400 Inventory Issue"/>
    <s v="2021/07"/>
  </r>
  <r>
    <x v="1"/>
    <n v="10426.42"/>
    <x v="1"/>
    <s v="221E"/>
    <s v="2400 Inventory Issue"/>
    <s v="2021/07"/>
  </r>
  <r>
    <x v="1"/>
    <n v="824.84"/>
    <x v="1"/>
    <s v="358E"/>
    <s v="2400 Inventory Issue"/>
    <s v="2021/07"/>
  </r>
  <r>
    <x v="0"/>
    <n v="-127.4"/>
    <x v="0"/>
    <s v="2236"/>
    <s v="2460 Inv Returned"/>
    <s v="2021/07"/>
  </r>
  <r>
    <x v="1"/>
    <n v="-39.68"/>
    <x v="1"/>
    <s v="701C"/>
    <s v="2460 Inv Returned"/>
    <s v="2021/07"/>
  </r>
  <r>
    <x v="1"/>
    <n v="1097.3699999999999"/>
    <x v="1"/>
    <s v="929D"/>
    <s v="2400 Inventory Issue"/>
    <s v="2021/07"/>
  </r>
  <r>
    <x v="1"/>
    <n v="-700.31"/>
    <x v="1"/>
    <s v="177E"/>
    <s v="2460 Inv Returned"/>
    <s v="2021/07"/>
  </r>
  <r>
    <x v="1"/>
    <n v="487.52"/>
    <x v="1"/>
    <s v="153E"/>
    <s v="2400 Inventory Issue"/>
    <s v="2021/07"/>
  </r>
  <r>
    <x v="1"/>
    <n v="-42.27"/>
    <x v="1"/>
    <s v="348E"/>
    <s v="2460 Inv Returned"/>
    <s v="2021/07"/>
  </r>
  <r>
    <x v="2"/>
    <n v="1438.43"/>
    <x v="1"/>
    <s v="682D"/>
    <s v="2400 Inventory Issue"/>
    <s v="2021/07"/>
  </r>
  <r>
    <x v="1"/>
    <n v="3340.81"/>
    <x v="1"/>
    <s v="641D"/>
    <s v="2400 Inventory Issue"/>
    <s v="2021/07"/>
  </r>
  <r>
    <x v="1"/>
    <n v="8698.2099999999991"/>
    <x v="1"/>
    <s v="977D"/>
    <s v="2400 Inventory Issue"/>
    <s v="2021/07"/>
  </r>
  <r>
    <x v="0"/>
    <n v="73.86"/>
    <x v="0"/>
    <s v="459C"/>
    <s v="2400 Inventory Issue"/>
    <s v="2021/07"/>
  </r>
  <r>
    <x v="2"/>
    <n v="-46030.21"/>
    <x v="1"/>
    <s v="910A"/>
    <s v="2460 Inv Returned"/>
    <s v="2021/07"/>
  </r>
  <r>
    <x v="0"/>
    <n v="-180.2"/>
    <x v="0"/>
    <s v="5406"/>
    <s v="2460 Inv Returned"/>
    <s v="2021/07"/>
  </r>
  <r>
    <x v="2"/>
    <n v="3358.31"/>
    <x v="1"/>
    <s v="142D"/>
    <s v="2400 Inventory Issue"/>
    <s v="2021/07"/>
  </r>
  <r>
    <x v="0"/>
    <n v="1111.23"/>
    <x v="11"/>
    <s v="4822"/>
    <s v="2400 Inventory Issue"/>
    <s v="2021/07"/>
  </r>
  <r>
    <x v="1"/>
    <n v="256.44"/>
    <x v="1"/>
    <s v="157E"/>
    <s v="2400 Inventory Issue"/>
    <s v="2021/07"/>
  </r>
  <r>
    <x v="1"/>
    <n v="193"/>
    <x v="1"/>
    <s v="981D"/>
    <s v="2400 Inventory Issue"/>
    <s v="2021/07"/>
  </r>
  <r>
    <x v="1"/>
    <n v="714.42"/>
    <x v="1"/>
    <s v="242E"/>
    <s v="2400 Inventory Issue"/>
    <s v="2021/07"/>
  </r>
  <r>
    <x v="0"/>
    <n v="3.57"/>
    <x v="0"/>
    <s v="5400"/>
    <s v="2400 Inventory Issue"/>
    <s v="2021/07"/>
  </r>
  <r>
    <x v="0"/>
    <n v="-36.26"/>
    <x v="0"/>
    <s v="4660"/>
    <s v="2460 Inv Returned"/>
    <s v="2021/07"/>
  </r>
  <r>
    <x v="0"/>
    <n v="0.72"/>
    <x v="0"/>
    <s v="4666"/>
    <s v="2400 Inventory Issue"/>
    <s v="2021/07"/>
  </r>
  <r>
    <x v="1"/>
    <n v="-7511.3"/>
    <x v="1"/>
    <s v="960D"/>
    <s v="2460 Inv Returned"/>
    <s v="2021/07"/>
  </r>
  <r>
    <x v="0"/>
    <n v="28838.18"/>
    <x v="2"/>
    <s v="4774"/>
    <s v="2400 Inventory Issue"/>
    <s v="2021/07"/>
  </r>
  <r>
    <x v="0"/>
    <n v="85.14"/>
    <x v="0"/>
    <s v="4603"/>
    <s v="2400 Inventory Issue"/>
    <s v="2021/07"/>
  </r>
  <r>
    <x v="1"/>
    <n v="2327.2199999999998"/>
    <x v="1"/>
    <s v="412D"/>
    <s v="2400 Inventory Issue"/>
    <s v="2021/07"/>
  </r>
  <r>
    <x v="1"/>
    <n v="-288"/>
    <x v="1"/>
    <s v="412D"/>
    <s v="2460 Inv Returned"/>
    <s v="2021/07"/>
  </r>
  <r>
    <x v="1"/>
    <n v="3362.35"/>
    <x v="1"/>
    <s v="762D"/>
    <s v="2400 Inventory Issue"/>
    <s v="2021/07"/>
  </r>
  <r>
    <x v="1"/>
    <n v="-2215.15"/>
    <x v="1"/>
    <s v="963D"/>
    <s v="2460 Inv Returned"/>
    <s v="2021/07"/>
  </r>
  <r>
    <x v="1"/>
    <n v="-1516.98"/>
    <x v="1"/>
    <s v="967D"/>
    <s v="2460 Inv Returned"/>
    <s v="2021/07"/>
  </r>
  <r>
    <x v="1"/>
    <n v="-576"/>
    <x v="1"/>
    <s v="165E"/>
    <s v="2460 Inv Returned"/>
    <s v="2021/07"/>
  </r>
  <r>
    <x v="2"/>
    <n v="20024.689999999999"/>
    <x v="1"/>
    <s v="413C"/>
    <s v="2400 Inventory Issue"/>
    <s v="2021/07"/>
  </r>
  <r>
    <x v="0"/>
    <n v="11312.73"/>
    <x v="0"/>
    <s v="9588"/>
    <s v="2400 Inventory Issue"/>
    <s v="2021/07"/>
  </r>
  <r>
    <x v="0"/>
    <n v="664.73"/>
    <x v="7"/>
    <s v="5024"/>
    <s v="2400 Inventory Issue"/>
    <s v="2021/07"/>
  </r>
  <r>
    <x v="1"/>
    <n v="-145.44"/>
    <x v="1"/>
    <s v="619D"/>
    <s v="2460 Inv Returned"/>
    <s v="2021/07"/>
  </r>
  <r>
    <x v="1"/>
    <n v="427.39"/>
    <x v="1"/>
    <s v="160E"/>
    <s v="2400 Inventory Issue"/>
    <s v="2021/07"/>
  </r>
  <r>
    <x v="1"/>
    <n v="-467.55"/>
    <x v="1"/>
    <s v="969D"/>
    <s v="2460 Inv Returned"/>
    <s v="2021/07"/>
  </r>
  <r>
    <x v="2"/>
    <n v="-3504.31"/>
    <x v="1"/>
    <s v="993D"/>
    <s v="2460 Inv Returned"/>
    <s v="2021/07"/>
  </r>
  <r>
    <x v="1"/>
    <n v="1355.82"/>
    <x v="1"/>
    <s v="332E"/>
    <s v="2400 Inventory Issue"/>
    <s v="2021/07"/>
  </r>
  <r>
    <x v="1"/>
    <n v="20264.46"/>
    <x v="1"/>
    <s v="961D"/>
    <s v="2400 Inventory Issue"/>
    <s v="2021/07"/>
  </r>
  <r>
    <x v="1"/>
    <n v="1133.74"/>
    <x v="1"/>
    <s v="964D"/>
    <s v="2400 Inventory Issue"/>
    <s v="2021/07"/>
  </r>
  <r>
    <x v="2"/>
    <n v="8633.74"/>
    <x v="1"/>
    <s v="419C"/>
    <s v="2400 Inventory Issue"/>
    <s v="2021/07"/>
  </r>
  <r>
    <x v="1"/>
    <n v="21014.39"/>
    <x v="1"/>
    <s v="631C"/>
    <s v="2400 Inventory Issue"/>
    <s v="2021/07"/>
  </r>
  <r>
    <x v="1"/>
    <n v="-11291.3"/>
    <x v="1"/>
    <s v="960D"/>
    <s v="2460 Inv Returned"/>
    <s v="2021/08"/>
  </r>
  <r>
    <x v="1"/>
    <n v="-288"/>
    <x v="1"/>
    <s v="212E"/>
    <s v="2460 Inv Returned"/>
    <s v="2021/08"/>
  </r>
  <r>
    <x v="1"/>
    <n v="107.6"/>
    <x v="1"/>
    <s v="212E"/>
    <s v="2400 Inventory Issue"/>
    <s v="2021/08"/>
  </r>
  <r>
    <x v="0"/>
    <n v="1652.08"/>
    <x v="0"/>
    <s v="2000"/>
    <s v="2400 Inventory Issue"/>
    <s v="2021/08"/>
  </r>
  <r>
    <x v="0"/>
    <n v="-2622.02"/>
    <x v="0"/>
    <s v="9585"/>
    <s v="2460 Inv Returned"/>
    <s v="2021/08"/>
  </r>
  <r>
    <x v="1"/>
    <n v="740.77"/>
    <x v="1"/>
    <s v="359E"/>
    <s v="2400 Inventory Issue"/>
    <s v="2021/08"/>
  </r>
  <r>
    <x v="1"/>
    <n v="-366.47"/>
    <x v="1"/>
    <s v="412D"/>
    <s v="2460 Inv Returned"/>
    <s v="2021/08"/>
  </r>
  <r>
    <x v="1"/>
    <n v="2134.0500000000002"/>
    <x v="1"/>
    <s v="963D"/>
    <s v="2400 Inventory Issue"/>
    <s v="2021/08"/>
  </r>
  <r>
    <x v="1"/>
    <n v="-3374.79"/>
    <x v="1"/>
    <s v="978D"/>
    <s v="2460 Inv Returned"/>
    <s v="2021/08"/>
  </r>
  <r>
    <x v="1"/>
    <n v="309.62"/>
    <x v="1"/>
    <s v="396E"/>
    <s v="2400 Inventory Issue"/>
    <s v="2021/08"/>
  </r>
  <r>
    <x v="0"/>
    <n v="-12.86"/>
    <x v="3"/>
    <s v="9042"/>
    <s v="2460 Inv Returned"/>
    <s v="2021/08"/>
  </r>
  <r>
    <x v="0"/>
    <n v="-21.58"/>
    <x v="0"/>
    <s v="5406"/>
    <s v="2460 Inv Returned"/>
    <s v="2021/08"/>
  </r>
  <r>
    <x v="1"/>
    <n v="1614.41"/>
    <x v="1"/>
    <s v="371D"/>
    <s v="2400 Inventory Issue"/>
    <s v="2021/08"/>
  </r>
  <r>
    <x v="0"/>
    <n v="-483.74"/>
    <x v="0"/>
    <s v="9588"/>
    <s v="2460 Inv Returned"/>
    <s v="2021/08"/>
  </r>
  <r>
    <x v="1"/>
    <n v="-2557.4"/>
    <x v="1"/>
    <s v="619D"/>
    <s v="2460 Inv Returned"/>
    <s v="2021/08"/>
  </r>
  <r>
    <x v="1"/>
    <n v="443.53"/>
    <x v="1"/>
    <s v="925D"/>
    <s v="2400 Inventory Issue"/>
    <s v="2021/08"/>
  </r>
  <r>
    <x v="1"/>
    <n v="1340.1"/>
    <x v="1"/>
    <s v="308E"/>
    <s v="2400 Inventory Issue"/>
    <s v="2021/08"/>
  </r>
  <r>
    <x v="1"/>
    <n v="1646.27"/>
    <x v="5"/>
    <s v="183E"/>
    <s v="2400 Inventory Issue"/>
    <s v="2021/08"/>
  </r>
  <r>
    <x v="1"/>
    <n v="4704.08"/>
    <x v="1"/>
    <s v="969D"/>
    <s v="2400 Inventory Issue"/>
    <s v="2021/08"/>
  </r>
  <r>
    <x v="1"/>
    <n v="243.17"/>
    <x v="1"/>
    <s v="973D"/>
    <s v="2400 Inventory Issue"/>
    <s v="2021/08"/>
  </r>
  <r>
    <x v="1"/>
    <n v="-212.08"/>
    <x v="1"/>
    <s v="216E"/>
    <s v="2460 Inv Returned"/>
    <s v="2021/08"/>
  </r>
  <r>
    <x v="1"/>
    <n v="266.64999999999998"/>
    <x v="1"/>
    <s v="409E"/>
    <s v="2400 Inventory Issue"/>
    <s v="2021/08"/>
  </r>
  <r>
    <x v="2"/>
    <n v="6685.47"/>
    <x v="1"/>
    <s v="128D"/>
    <s v="2400 Inventory Issue"/>
    <s v="2021/08"/>
  </r>
  <r>
    <x v="0"/>
    <n v="-31.19"/>
    <x v="6"/>
    <s v="2013"/>
    <s v="2460 Inv Returned"/>
    <s v="2021/08"/>
  </r>
  <r>
    <x v="2"/>
    <n v="68965.61"/>
    <x v="1"/>
    <s v="467D"/>
    <s v="2400 Inventory Issue"/>
    <s v="2021/08"/>
  </r>
  <r>
    <x v="2"/>
    <n v="-98.75"/>
    <x v="1"/>
    <s v="467D"/>
    <s v="2460 Inv Returned"/>
    <s v="2021/08"/>
  </r>
  <r>
    <x v="1"/>
    <n v="268.91000000000003"/>
    <x v="1"/>
    <s v="725D"/>
    <s v="2400 Inventory Issue"/>
    <s v="2021/08"/>
  </r>
  <r>
    <x v="0"/>
    <n v="-6630.03"/>
    <x v="0"/>
    <s v="6403"/>
    <s v="2460 Inv Returned"/>
    <s v="2021/08"/>
  </r>
  <r>
    <x v="0"/>
    <n v="-540"/>
    <x v="0"/>
    <s v="9584"/>
    <s v="2460 Inv Returned"/>
    <s v="2021/08"/>
  </r>
  <r>
    <x v="2"/>
    <n v="-7483"/>
    <x v="5"/>
    <s v="676B"/>
    <s v="2460 Inv Returned"/>
    <s v="2021/08"/>
  </r>
  <r>
    <x v="0"/>
    <n v="49.43"/>
    <x v="0"/>
    <s v="2235"/>
    <s v="2400 Inventory Issue"/>
    <s v="2021/08"/>
  </r>
  <r>
    <x v="1"/>
    <n v="-236.1"/>
    <x v="1"/>
    <s v="915D"/>
    <s v="2460 Inv Returned"/>
    <s v="2021/08"/>
  </r>
  <r>
    <x v="1"/>
    <n v="1387.73"/>
    <x v="1"/>
    <s v="152E"/>
    <s v="2400 Inventory Issue"/>
    <s v="2021/08"/>
  </r>
  <r>
    <x v="1"/>
    <n v="41713.269999999997"/>
    <x v="1"/>
    <s v="960D"/>
    <s v="2400 Inventory Issue"/>
    <s v="2021/08"/>
  </r>
  <r>
    <x v="3"/>
    <n v="-1424.25"/>
    <x v="1"/>
    <s v="130E"/>
    <s v="2460 Inv Returned"/>
    <s v="2021/08"/>
  </r>
  <r>
    <x v="1"/>
    <n v="-386"/>
    <x v="1"/>
    <s v="274E"/>
    <s v="2460 Inv Returned"/>
    <s v="2021/08"/>
  </r>
  <r>
    <x v="0"/>
    <n v="-102.69"/>
    <x v="0"/>
    <s v="2000"/>
    <s v="2460 Inv Returned"/>
    <s v="2021/08"/>
  </r>
  <r>
    <x v="1"/>
    <n v="294.51"/>
    <x v="1"/>
    <s v="412D"/>
    <s v="2400 Inventory Issue"/>
    <s v="2021/08"/>
  </r>
  <r>
    <x v="1"/>
    <n v="1048.5"/>
    <x v="5"/>
    <s v="450D"/>
    <s v="2400 Inventory Issue"/>
    <s v="2021/08"/>
  </r>
  <r>
    <x v="1"/>
    <n v="6280.01"/>
    <x v="1"/>
    <s v="260E"/>
    <s v="2400 Inventory Issue"/>
    <s v="2021/08"/>
  </r>
  <r>
    <x v="1"/>
    <n v="727.33"/>
    <x v="1"/>
    <s v="438E"/>
    <s v="2400 Inventory Issue"/>
    <s v="2021/08"/>
  </r>
  <r>
    <x v="0"/>
    <n v="3458.94"/>
    <x v="0"/>
    <s v="2234"/>
    <s v="2400 Inventory Issue"/>
    <s v="2021/08"/>
  </r>
  <r>
    <x v="1"/>
    <n v="3424.47"/>
    <x v="1"/>
    <s v="159E"/>
    <s v="2400 Inventory Issue"/>
    <s v="2021/08"/>
  </r>
  <r>
    <x v="1"/>
    <n v="894.6"/>
    <x v="1"/>
    <s v="429E"/>
    <s v="2400 Inventory Issue"/>
    <s v="2021/08"/>
  </r>
  <r>
    <x v="0"/>
    <n v="275.02999999999997"/>
    <x v="0"/>
    <s v="4631"/>
    <s v="2400 Inventory Issue"/>
    <s v="2021/08"/>
  </r>
  <r>
    <x v="2"/>
    <n v="16515.5"/>
    <x v="1"/>
    <s v="413C"/>
    <s v="2400 Inventory Issue"/>
    <s v="2021/08"/>
  </r>
  <r>
    <x v="1"/>
    <n v="12010.12"/>
    <x v="5"/>
    <s v="173D"/>
    <s v="2400 Inventory Issue"/>
    <s v="2021/08"/>
  </r>
  <r>
    <x v="1"/>
    <n v="143.31"/>
    <x v="1"/>
    <s v="619D"/>
    <s v="2400 Inventory Issue"/>
    <s v="2021/08"/>
  </r>
  <r>
    <x v="0"/>
    <n v="3937.21"/>
    <x v="0"/>
    <s v="9530"/>
    <s v="2400 Inventory Issue"/>
    <s v="2021/08"/>
  </r>
  <r>
    <x v="1"/>
    <n v="41745.870000000003"/>
    <x v="1"/>
    <s v="961D"/>
    <s v="2400 Inventory Issue"/>
    <s v="2021/08"/>
  </r>
  <r>
    <x v="1"/>
    <n v="1540.77"/>
    <x v="1"/>
    <s v="330E"/>
    <s v="2400 Inventory Issue"/>
    <s v="2021/08"/>
  </r>
  <r>
    <x v="2"/>
    <n v="1944.9"/>
    <x v="1"/>
    <s v="814D"/>
    <s v="2400 Inventory Issue"/>
    <s v="2021/08"/>
  </r>
  <r>
    <x v="1"/>
    <n v="2025.18"/>
    <x v="1"/>
    <s v="242E"/>
    <s v="2400 Inventory Issue"/>
    <s v="2021/08"/>
  </r>
  <r>
    <x v="0"/>
    <n v="482.59"/>
    <x v="3"/>
    <s v="5063"/>
    <s v="2400 Inventory Issue"/>
    <s v="2021/08"/>
  </r>
  <r>
    <x v="0"/>
    <n v="-124.86"/>
    <x v="0"/>
    <s v="2236"/>
    <s v="2460 Inv Returned"/>
    <s v="2021/08"/>
  </r>
  <r>
    <x v="2"/>
    <n v="1821.89"/>
    <x v="1"/>
    <s v="398D"/>
    <s v="2400 Inventory Issue"/>
    <s v="2021/08"/>
  </r>
  <r>
    <x v="1"/>
    <n v="1270.5"/>
    <x v="1"/>
    <s v="430E"/>
    <s v="2400 Inventory Issue"/>
    <s v="2021/08"/>
  </r>
  <r>
    <x v="1"/>
    <n v="1395.98"/>
    <x v="1"/>
    <s v="415E"/>
    <s v="2400 Inventory Issue"/>
    <s v="2021/08"/>
  </r>
  <r>
    <x v="1"/>
    <n v="8903.18"/>
    <x v="1"/>
    <s v="915D"/>
    <s v="2400 Inventory Issue"/>
    <s v="2021/08"/>
  </r>
  <r>
    <x v="0"/>
    <n v="6556.34"/>
    <x v="0"/>
    <s v="9585"/>
    <s v="2400 Inventory Issue"/>
    <s v="2021/08"/>
  </r>
  <r>
    <x v="1"/>
    <n v="205.15"/>
    <x v="1"/>
    <s v="348E"/>
    <s v="2400 Inventory Issue"/>
    <s v="2021/08"/>
  </r>
  <r>
    <x v="1"/>
    <n v="651.30999999999995"/>
    <x v="1"/>
    <s v="950D"/>
    <s v="2400 Inventory Issue"/>
    <s v="2021/08"/>
  </r>
  <r>
    <x v="2"/>
    <n v="-2614.94"/>
    <x v="1"/>
    <s v="125D"/>
    <s v="2460 Inv Returned"/>
    <s v="2021/08"/>
  </r>
  <r>
    <x v="2"/>
    <n v="-17842.91"/>
    <x v="1"/>
    <s v="123D"/>
    <s v="2460 Inv Returned"/>
    <s v="2021/08"/>
  </r>
  <r>
    <x v="0"/>
    <n v="4299.17"/>
    <x v="0"/>
    <s v="9583"/>
    <s v="2400 Inventory Issue"/>
    <s v="2021/08"/>
  </r>
  <r>
    <x v="0"/>
    <n v="2020.17"/>
    <x v="0"/>
    <s v="6404"/>
    <s v="2400 Inventory Issue"/>
    <s v="2021/08"/>
  </r>
  <r>
    <x v="2"/>
    <n v="85994.5"/>
    <x v="1"/>
    <s v="426C"/>
    <s v="2400 Inventory Issue"/>
    <s v="2021/08"/>
  </r>
  <r>
    <x v="2"/>
    <n v="-12780.31"/>
    <x v="1"/>
    <s v="426C"/>
    <s v="2460 Inv Returned"/>
    <s v="2021/08"/>
  </r>
  <r>
    <x v="2"/>
    <n v="-15708.55"/>
    <x v="1"/>
    <s v="413C"/>
    <s v="2460 Inv Returned"/>
    <s v="2021/08"/>
  </r>
  <r>
    <x v="2"/>
    <n v="22343.37"/>
    <x v="1"/>
    <s v="142D"/>
    <s v="2400 Inventory Issue"/>
    <s v="2021/08"/>
  </r>
  <r>
    <x v="0"/>
    <n v="7336.16"/>
    <x v="0"/>
    <s v="9588"/>
    <s v="2400 Inventory Issue"/>
    <s v="2021/08"/>
  </r>
  <r>
    <x v="2"/>
    <n v="118.1"/>
    <x v="1"/>
    <s v="244E"/>
    <s v="2400 Inventory Issue"/>
    <s v="2021/08"/>
  </r>
  <r>
    <x v="0"/>
    <n v="941.48"/>
    <x v="0"/>
    <s v="2233"/>
    <s v="2400 Inventory Issue"/>
    <s v="2021/08"/>
  </r>
  <r>
    <x v="1"/>
    <n v="-4814.82"/>
    <x v="1"/>
    <s v="961D"/>
    <s v="2460 Inv Returned"/>
    <s v="2021/08"/>
  </r>
  <r>
    <x v="1"/>
    <n v="1136.71"/>
    <x v="5"/>
    <s v="499D"/>
    <s v="2400 Inventory Issue"/>
    <s v="2021/08"/>
  </r>
  <r>
    <x v="1"/>
    <n v="1160.3"/>
    <x v="1"/>
    <s v="980D"/>
    <s v="2400 Inventory Issue"/>
    <s v="2021/08"/>
  </r>
  <r>
    <x v="1"/>
    <n v="-37.96"/>
    <x v="1"/>
    <s v="725D"/>
    <s v="2460 Inv Returned"/>
    <s v="2021/08"/>
  </r>
  <r>
    <x v="2"/>
    <n v="2166.7199999999998"/>
    <x v="1"/>
    <s v="236E"/>
    <s v="2400 Inventory Issue"/>
    <s v="2021/08"/>
  </r>
  <r>
    <x v="1"/>
    <n v="72.72"/>
    <x v="1"/>
    <s v="290E"/>
    <s v="2400 Inventory Issue"/>
    <s v="2021/08"/>
  </r>
  <r>
    <x v="0"/>
    <n v="10.77"/>
    <x v="0"/>
    <s v="4603"/>
    <s v="2400 Inventory Issue"/>
    <s v="2021/08"/>
  </r>
  <r>
    <x v="2"/>
    <n v="-28732.16"/>
    <x v="1"/>
    <s v="117D"/>
    <s v="2460 Inv Returned"/>
    <s v="2021/08"/>
  </r>
  <r>
    <x v="1"/>
    <n v="-288"/>
    <x v="1"/>
    <s v="627D"/>
    <s v="2460 Inv Returned"/>
    <s v="2021/08"/>
  </r>
  <r>
    <x v="2"/>
    <n v="24025.71"/>
    <x v="1"/>
    <s v="222E"/>
    <s v="2400 Inventory Issue"/>
    <s v="2021/08"/>
  </r>
  <r>
    <x v="1"/>
    <n v="-1073.45"/>
    <x v="1"/>
    <s v="967D"/>
    <s v="2460 Inv Returned"/>
    <s v="2021/08"/>
  </r>
  <r>
    <x v="1"/>
    <n v="-1622.86"/>
    <x v="1"/>
    <s v="977D"/>
    <s v="2460 Inv Returned"/>
    <s v="2021/08"/>
  </r>
  <r>
    <x v="0"/>
    <n v="1120.19"/>
    <x v="10"/>
    <s v="4636"/>
    <s v="2400 Inventory Issue"/>
    <s v="2021/08"/>
  </r>
  <r>
    <x v="0"/>
    <n v="159.12"/>
    <x v="10"/>
    <s v="7900"/>
    <s v="2400 Inventory Issue"/>
    <s v="2021/08"/>
  </r>
  <r>
    <x v="0"/>
    <n v="15.25"/>
    <x v="14"/>
    <s v="4667"/>
    <s v="2400 Inventory Issue"/>
    <s v="2021/08"/>
  </r>
  <r>
    <x v="0"/>
    <n v="276.68"/>
    <x v="16"/>
    <s v="4600"/>
    <s v="2400 Inventory Issue"/>
    <s v="2021/08"/>
  </r>
  <r>
    <x v="0"/>
    <n v="272.04000000000002"/>
    <x v="0"/>
    <s v="4657"/>
    <s v="2400 Inventory Issue"/>
    <s v="2021/08"/>
  </r>
  <r>
    <x v="4"/>
    <n v="32.270000000000003"/>
    <x v="1"/>
    <s v="615D"/>
    <s v="2400 Inventory Issue"/>
    <s v="2021/08"/>
  </r>
  <r>
    <x v="3"/>
    <n v="8397.7900000000009"/>
    <x v="1"/>
    <s v="131E"/>
    <s v="2400 Inventory Issue"/>
    <s v="2021/08"/>
  </r>
  <r>
    <x v="1"/>
    <n v="1970.07"/>
    <x v="1"/>
    <s v="970D"/>
    <s v="2400 Inventory Issue"/>
    <s v="2021/08"/>
  </r>
  <r>
    <x v="1"/>
    <n v="338.44"/>
    <x v="1"/>
    <s v="971D"/>
    <s v="2400 Inventory Issue"/>
    <s v="2021/08"/>
  </r>
  <r>
    <x v="2"/>
    <n v="-197.68"/>
    <x v="1"/>
    <s v="171E"/>
    <s v="2460 Inv Returned"/>
    <s v="2021/08"/>
  </r>
  <r>
    <x v="0"/>
    <n v="36.78"/>
    <x v="0"/>
    <s v="4640"/>
    <s v="2400 Inventory Issue"/>
    <s v="2021/08"/>
  </r>
  <r>
    <x v="2"/>
    <n v="-396.96"/>
    <x v="1"/>
    <s v="128D"/>
    <s v="2460 Inv Returned"/>
    <s v="2021/08"/>
  </r>
  <r>
    <x v="1"/>
    <n v="212.08"/>
    <x v="1"/>
    <s v="223E"/>
    <s v="2400 Inventory Issue"/>
    <s v="2021/08"/>
  </r>
  <r>
    <x v="0"/>
    <n v="71.069999999999993"/>
    <x v="6"/>
    <s v="2013"/>
    <s v="2400 Inventory Issue"/>
    <s v="2021/08"/>
  </r>
  <r>
    <x v="1"/>
    <n v="1171.79"/>
    <x v="1"/>
    <s v="941D"/>
    <s v="2400 Inventory Issue"/>
    <s v="2021/08"/>
  </r>
  <r>
    <x v="1"/>
    <n v="107.77"/>
    <x v="1"/>
    <s v="597E"/>
    <s v="2400 Inventory Issue"/>
    <s v="2021/08"/>
  </r>
  <r>
    <x v="0"/>
    <n v="138.34"/>
    <x v="0"/>
    <s v="5400"/>
    <s v="2400 Inventory Issue"/>
    <s v="2021/08"/>
  </r>
  <r>
    <x v="1"/>
    <n v="460.44"/>
    <x v="1"/>
    <s v="109E"/>
    <s v="2400 Inventory Issue"/>
    <s v="2021/08"/>
  </r>
  <r>
    <x v="1"/>
    <n v="2984.85"/>
    <x v="1"/>
    <s v="274E"/>
    <s v="2400 Inventory Issue"/>
    <s v="2021/08"/>
  </r>
  <r>
    <x v="0"/>
    <n v="76.400000000000006"/>
    <x v="12"/>
    <s v="4683"/>
    <s v="2400 Inventory Issue"/>
    <s v="2021/08"/>
  </r>
  <r>
    <x v="0"/>
    <n v="-324.43"/>
    <x v="2"/>
    <s v="4774"/>
    <s v="2460 Inv Returned"/>
    <s v="2021/08"/>
  </r>
  <r>
    <x v="1"/>
    <n v="9592.59"/>
    <x v="1"/>
    <s v="947D"/>
    <s v="2400 Inventory Issue"/>
    <s v="2021/08"/>
  </r>
  <r>
    <x v="1"/>
    <n v="10550.17"/>
    <x v="1"/>
    <s v="977D"/>
    <s v="2400 Inventory Issue"/>
    <s v="2021/08"/>
  </r>
  <r>
    <x v="1"/>
    <n v="1658.33"/>
    <x v="1"/>
    <s v="253E"/>
    <s v="2400 Inventory Issue"/>
    <s v="2021/08"/>
  </r>
  <r>
    <x v="1"/>
    <n v="2522.86"/>
    <x v="1"/>
    <s v="427E"/>
    <s v="2400 Inventory Issue"/>
    <s v="2021/08"/>
  </r>
  <r>
    <x v="2"/>
    <n v="100.8"/>
    <x v="1"/>
    <s v="120D"/>
    <s v="2400 Inventory Issue"/>
    <s v="2021/08"/>
  </r>
  <r>
    <x v="0"/>
    <n v="490.1"/>
    <x v="10"/>
    <s v="6113"/>
    <s v="2400 Inventory Issue"/>
    <s v="2021/08"/>
  </r>
  <r>
    <x v="1"/>
    <n v="-10.15"/>
    <x v="1"/>
    <s v="803D"/>
    <s v="2460 Inv Returned"/>
    <s v="2021/08"/>
  </r>
  <r>
    <x v="0"/>
    <n v="402.46"/>
    <x v="9"/>
    <s v="5025"/>
    <s v="2400 Inventory Issue"/>
    <s v="2021/08"/>
  </r>
  <r>
    <x v="0"/>
    <n v="1113.8399999999999"/>
    <x v="11"/>
    <s v="4822"/>
    <s v="2400 Inventory Issue"/>
    <s v="2021/08"/>
  </r>
  <r>
    <x v="1"/>
    <n v="146.85"/>
    <x v="1"/>
    <s v="935D"/>
    <s v="2400 Inventory Issue"/>
    <s v="2021/08"/>
  </r>
  <r>
    <x v="1"/>
    <n v="1219.9000000000001"/>
    <x v="1"/>
    <s v="216E"/>
    <s v="2400 Inventory Issue"/>
    <s v="2021/08"/>
  </r>
  <r>
    <x v="1"/>
    <n v="-49.87"/>
    <x v="1"/>
    <s v="330E"/>
    <s v="2460 Inv Returned"/>
    <s v="2021/08"/>
  </r>
  <r>
    <x v="1"/>
    <n v="421.42"/>
    <x v="1"/>
    <s v="942D"/>
    <s v="2400 Inventory Issue"/>
    <s v="2021/08"/>
  </r>
  <r>
    <x v="1"/>
    <n v="302.39"/>
    <x v="1"/>
    <s v="155E"/>
    <s v="2400 Inventory Issue"/>
    <s v="2021/08"/>
  </r>
  <r>
    <x v="1"/>
    <n v="-1019.63"/>
    <x v="1"/>
    <s v="242E"/>
    <s v="2460 Inv Returned"/>
    <s v="2021/08"/>
  </r>
  <r>
    <x v="0"/>
    <n v="350.25"/>
    <x v="0"/>
    <s v="2182"/>
    <s v="2400 Inventory Issue"/>
    <s v="2021/08"/>
  </r>
  <r>
    <x v="0"/>
    <n v="3455.21"/>
    <x v="0"/>
    <s v="9584"/>
    <s v="2400 Inventory Issue"/>
    <s v="2021/08"/>
  </r>
  <r>
    <x v="2"/>
    <n v="607.47"/>
    <x v="1"/>
    <s v="813D"/>
    <s v="2400 Inventory Issue"/>
    <s v="2021/08"/>
  </r>
  <r>
    <x v="1"/>
    <n v="924.9"/>
    <x v="1"/>
    <s v="423E"/>
    <s v="2400 Inventory Issue"/>
    <s v="2021/08"/>
  </r>
  <r>
    <x v="0"/>
    <n v="73.959999999999994"/>
    <x v="8"/>
    <s v="2015"/>
    <s v="2400 Inventory Issue"/>
    <s v="2021/08"/>
  </r>
  <r>
    <x v="2"/>
    <n v="336576.91"/>
    <x v="1"/>
    <s v="117D"/>
    <s v="2400 Inventory Issue"/>
    <s v="2021/08"/>
  </r>
  <r>
    <x v="1"/>
    <n v="-119.67"/>
    <x v="1"/>
    <s v="963D"/>
    <s v="2460 Inv Returned"/>
    <s v="2021/08"/>
  </r>
  <r>
    <x v="1"/>
    <n v="90.59"/>
    <x v="1"/>
    <s v="220E"/>
    <s v="2400 Inventory Issue"/>
    <s v="2021/08"/>
  </r>
  <r>
    <x v="1"/>
    <n v="5244.88"/>
    <x v="1"/>
    <s v="967D"/>
    <s v="2400 Inventory Issue"/>
    <s v="2021/08"/>
  </r>
  <r>
    <x v="1"/>
    <n v="14553.69"/>
    <x v="1"/>
    <s v="978D"/>
    <s v="2400 Inventory Issue"/>
    <s v="2021/08"/>
  </r>
  <r>
    <x v="1"/>
    <n v="-3082.44"/>
    <x v="1"/>
    <s v="118E"/>
    <s v="2460 Inv Returned"/>
    <s v="2021/08"/>
  </r>
  <r>
    <x v="0"/>
    <n v="643.83000000000004"/>
    <x v="0"/>
    <s v="459C"/>
    <s v="2400 Inventory Issue"/>
    <s v="2021/08"/>
  </r>
  <r>
    <x v="2"/>
    <n v="11252.13"/>
    <x v="1"/>
    <s v="123D"/>
    <s v="2400 Inventory Issue"/>
    <s v="2021/08"/>
  </r>
  <r>
    <x v="1"/>
    <n v="384.38"/>
    <x v="1"/>
    <s v="803D"/>
    <s v="2400 Inventory Issue"/>
    <s v="2021/08"/>
  </r>
  <r>
    <x v="1"/>
    <n v="7845.26"/>
    <x v="1"/>
    <s v="979D"/>
    <s v="2400 Inventory Issue"/>
    <s v="2021/08"/>
  </r>
  <r>
    <x v="1"/>
    <n v="183.51"/>
    <x v="1"/>
    <s v="229E"/>
    <s v="2400 Inventory Issue"/>
    <s v="2021/08"/>
  </r>
  <r>
    <x v="0"/>
    <n v="131.26"/>
    <x v="3"/>
    <s v="9042"/>
    <s v="2400 Inventory Issue"/>
    <s v="2021/08"/>
  </r>
  <r>
    <x v="1"/>
    <n v="-151.94999999999999"/>
    <x v="5"/>
    <s v="173D"/>
    <s v="2460 Inv Returned"/>
    <s v="2021/08"/>
  </r>
  <r>
    <x v="1"/>
    <n v="799"/>
    <x v="1"/>
    <s v="775D"/>
    <s v="2400 Inventory Issue"/>
    <s v="2021/08"/>
  </r>
  <r>
    <x v="1"/>
    <n v="-229.72"/>
    <x v="1"/>
    <s v="925D"/>
    <s v="2460 Inv Returned"/>
    <s v="2021/08"/>
  </r>
  <r>
    <x v="1"/>
    <n v="-1641.98"/>
    <x v="1"/>
    <s v="969D"/>
    <s v="2460 Inv Returned"/>
    <s v="2021/08"/>
  </r>
  <r>
    <x v="3"/>
    <n v="-394.45"/>
    <x v="1"/>
    <s v="131E"/>
    <s v="2460 Inv Returned"/>
    <s v="2021/08"/>
  </r>
  <r>
    <x v="1"/>
    <n v="5569.24"/>
    <x v="1"/>
    <s v="577E"/>
    <s v="2400 Inventory Issue"/>
    <s v="2021/08"/>
  </r>
  <r>
    <x v="1"/>
    <n v="2175.75"/>
    <x v="1"/>
    <s v="221E"/>
    <s v="2400 Inventory Issue"/>
    <s v="2021/08"/>
  </r>
  <r>
    <x v="1"/>
    <n v="259.14"/>
    <x v="1"/>
    <s v="334E"/>
    <s v="2400 Inventory Issue"/>
    <s v="2021/08"/>
  </r>
  <r>
    <x v="1"/>
    <n v="1248.6600000000001"/>
    <x v="1"/>
    <s v="446E"/>
    <s v="2400 Inventory Issue"/>
    <s v="2021/08"/>
  </r>
  <r>
    <x v="1"/>
    <n v="1128.47"/>
    <x v="1"/>
    <s v="985D"/>
    <s v="2400 Inventory Issue"/>
    <s v="2021/08"/>
  </r>
  <r>
    <x v="1"/>
    <n v="950.14"/>
    <x v="1"/>
    <s v="203E"/>
    <s v="2400 Inventory Issue"/>
    <s v="2021/08"/>
  </r>
  <r>
    <x v="1"/>
    <n v="576.83000000000004"/>
    <x v="1"/>
    <s v="147E"/>
    <s v="2400 Inventory Issue"/>
    <s v="2021/08"/>
  </r>
  <r>
    <x v="0"/>
    <n v="1236.4100000000001"/>
    <x v="0"/>
    <s v="4660"/>
    <s v="2400 Inventory Issue"/>
    <s v="2021/08"/>
  </r>
  <r>
    <x v="1"/>
    <n v="1669.39"/>
    <x v="1"/>
    <s v="649D"/>
    <s v="2400 Inventory Issue"/>
    <s v="2021/08"/>
  </r>
  <r>
    <x v="1"/>
    <n v="8519.23"/>
    <x v="1"/>
    <s v="910D"/>
    <s v="2400 Inventory Issue"/>
    <s v="2021/08"/>
  </r>
  <r>
    <x v="2"/>
    <n v="35601.5"/>
    <x v="1"/>
    <s v="165D"/>
    <s v="2400 Inventory Issue"/>
    <s v="2021/08"/>
  </r>
  <r>
    <x v="1"/>
    <n v="1704.03"/>
    <x v="1"/>
    <s v="966D"/>
    <s v="2400 Inventory Issue"/>
    <s v="2021/08"/>
  </r>
  <r>
    <x v="3"/>
    <n v="185.54"/>
    <x v="0"/>
    <s v="173E"/>
    <s v="2400 Inventory Issue"/>
    <s v="2021/08"/>
  </r>
  <r>
    <x v="1"/>
    <n v="288"/>
    <x v="1"/>
    <s v="986D"/>
    <s v="2400 Inventory Issue"/>
    <s v="2021/08"/>
  </r>
  <r>
    <x v="1"/>
    <n v="-240.95"/>
    <x v="1"/>
    <s v="233E"/>
    <s v="2460 Inv Returned"/>
    <s v="2021/08"/>
  </r>
  <r>
    <x v="1"/>
    <n v="-1897.88"/>
    <x v="1"/>
    <s v="979D"/>
    <s v="2460 Inv Returned"/>
    <s v="2021/08"/>
  </r>
  <r>
    <x v="0"/>
    <n v="6.43"/>
    <x v="3"/>
    <s v="5406"/>
    <s v="2400 Inventory Issue"/>
    <s v="2021/08"/>
  </r>
  <r>
    <x v="2"/>
    <n v="3039.98"/>
    <x v="1"/>
    <s v="429C"/>
    <s v="2400 Inventory Issue"/>
    <s v="2021/08"/>
  </r>
  <r>
    <x v="0"/>
    <n v="469.69"/>
    <x v="7"/>
    <s v="5024"/>
    <s v="2400 Inventory Issue"/>
    <s v="2021/08"/>
  </r>
  <r>
    <x v="1"/>
    <n v="1072.72"/>
    <x v="5"/>
    <s v="472D"/>
    <s v="2400 Inventory Issue"/>
    <s v="2021/08"/>
  </r>
  <r>
    <x v="1"/>
    <n v="11909.84"/>
    <x v="1"/>
    <s v="899D"/>
    <s v="2400 Inventory Issue"/>
    <s v="2021/08"/>
  </r>
  <r>
    <x v="1"/>
    <n v="1641.98"/>
    <x v="1"/>
    <s v="281E"/>
    <s v="2400 Inventory Issue"/>
    <s v="2021/08"/>
  </r>
  <r>
    <x v="0"/>
    <n v="3182.02"/>
    <x v="0"/>
    <s v="2236"/>
    <s v="2400 Inventory Issue"/>
    <s v="2021/08"/>
  </r>
  <r>
    <x v="1"/>
    <n v="-683.74"/>
    <x v="1"/>
    <s v="941D"/>
    <s v="2460 Inv Returned"/>
    <s v="2021/08"/>
  </r>
  <r>
    <x v="0"/>
    <n v="3428.82"/>
    <x v="0"/>
    <s v="6403"/>
    <s v="2400 Inventory Issue"/>
    <s v="2021/08"/>
  </r>
  <r>
    <x v="0"/>
    <n v="516.78"/>
    <x v="0"/>
    <s v="4726"/>
    <s v="2400 Inventory Issue"/>
    <s v="2021/08"/>
  </r>
  <r>
    <x v="3"/>
    <n v="3327.76"/>
    <x v="1"/>
    <s v="130E"/>
    <s v="2400 Inventory Issue"/>
    <s v="2021/08"/>
  </r>
  <r>
    <x v="1"/>
    <n v="-75.37"/>
    <x v="1"/>
    <s v="348E"/>
    <s v="2460 Inv Returned"/>
    <s v="2021/08"/>
  </r>
  <r>
    <x v="1"/>
    <n v="1014.45"/>
    <x v="1"/>
    <s v="419E"/>
    <s v="2400 Inventory Issue"/>
    <s v="2021/08"/>
  </r>
  <r>
    <x v="0"/>
    <n v="28152"/>
    <x v="2"/>
    <s v="4774"/>
    <s v="2400 Inventory Issue"/>
    <s v="2021/08"/>
  </r>
  <r>
    <x v="0"/>
    <n v="1648.76"/>
    <x v="2"/>
    <s v="2228"/>
    <s v="2400 Inventory Issue"/>
    <s v="2021/08"/>
  </r>
  <r>
    <x v="1"/>
    <n v="-725.25"/>
    <x v="1"/>
    <s v="950D"/>
    <s v="2460 Inv Returned"/>
    <s v="2021/08"/>
  </r>
  <r>
    <x v="1"/>
    <n v="-174.38"/>
    <x v="1"/>
    <s v="254E"/>
    <s v="2460 Inv Returned"/>
    <s v="2021/08"/>
  </r>
  <r>
    <x v="1"/>
    <n v="1456.54"/>
    <x v="1"/>
    <s v="233E"/>
    <s v="2400 Inventory Issue"/>
    <s v="2021/08"/>
  </r>
  <r>
    <x v="1"/>
    <n v="2459.9299999999998"/>
    <x v="1"/>
    <s v="256E"/>
    <s v="2400 Inventory Issue"/>
    <s v="2021/08"/>
  </r>
  <r>
    <x v="0"/>
    <n v="701.8"/>
    <x v="0"/>
    <s v="5406"/>
    <s v="2400 Inventory Issue"/>
    <s v="2021/08"/>
  </r>
  <r>
    <x v="0"/>
    <n v="-201.26"/>
    <x v="9"/>
    <s v="5025"/>
    <s v="2460 Inv Returned"/>
    <s v="2021/08"/>
  </r>
  <r>
    <x v="2"/>
    <n v="-1251"/>
    <x v="1"/>
    <s v="429C"/>
    <s v="2460 Inv Returned"/>
    <s v="2021/08"/>
  </r>
  <r>
    <x v="1"/>
    <n v="1930.74"/>
    <x v="1"/>
    <s v="452E"/>
    <s v="2400 Inventory Issue"/>
    <s v="2021/08"/>
  </r>
  <r>
    <x v="1"/>
    <n v="11266.73"/>
    <x v="1"/>
    <s v="962D"/>
    <s v="2400 Inventory Issue"/>
    <s v="2021/08"/>
  </r>
  <r>
    <x v="1"/>
    <n v="1540.88"/>
    <x v="1"/>
    <s v="964D"/>
    <s v="2400 Inventory Issue"/>
    <s v="2021/08"/>
  </r>
  <r>
    <x v="0"/>
    <n v="168.81"/>
    <x v="10"/>
    <s v="4672"/>
    <s v="2400 Inventory Issue"/>
    <s v="2021/08"/>
  </r>
  <r>
    <x v="1"/>
    <n v="441.39"/>
    <x v="1"/>
    <s v="309D"/>
    <s v="2400 Inventory Issue"/>
    <s v="2021/08"/>
  </r>
  <r>
    <x v="1"/>
    <n v="4306.0600000000004"/>
    <x v="1"/>
    <s v="824D"/>
    <s v="2400 Inventory Issue"/>
    <s v="2021/08"/>
  </r>
  <r>
    <x v="1"/>
    <n v="-914.65"/>
    <x v="1"/>
    <s v="203E"/>
    <s v="2460 Inv Returned"/>
    <s v="2021/08"/>
  </r>
  <r>
    <x v="1"/>
    <n v="867.75"/>
    <x v="1"/>
    <s v="143D"/>
    <s v="2400 Inventory Issue"/>
    <s v="2021/08"/>
  </r>
  <r>
    <x v="1"/>
    <n v="3805"/>
    <x v="1"/>
    <s v="968D"/>
    <s v="2400 Inventory Issue"/>
    <s v="2021/08"/>
  </r>
  <r>
    <x v="0"/>
    <n v="1160.1300000000001"/>
    <x v="0"/>
    <s v="6403"/>
    <s v="2400 Inventory Issue"/>
    <s v="2021/09"/>
  </r>
  <r>
    <x v="1"/>
    <n v="24095.18"/>
    <x v="1"/>
    <s v="910D"/>
    <s v="2400 Inventory Issue"/>
    <s v="2021/09"/>
  </r>
  <r>
    <x v="2"/>
    <n v="390.31"/>
    <x v="1"/>
    <s v="148E"/>
    <s v="2400 Inventory Issue"/>
    <s v="2021/09"/>
  </r>
  <r>
    <x v="1"/>
    <n v="2182.73"/>
    <x v="1"/>
    <s v="867D"/>
    <s v="2400 Inventory Issue"/>
    <s v="2021/09"/>
  </r>
  <r>
    <x v="1"/>
    <n v="9713.7099999999991"/>
    <x v="1"/>
    <s v="978D"/>
    <s v="2400 Inventory Issue"/>
    <s v="2021/09"/>
  </r>
  <r>
    <x v="0"/>
    <n v="2759.05"/>
    <x v="0"/>
    <s v="4635"/>
    <s v="2400 Inventory Issue"/>
    <s v="2021/09"/>
  </r>
  <r>
    <x v="0"/>
    <n v="164.31"/>
    <x v="10"/>
    <s v="4636"/>
    <s v="2400 Inventory Issue"/>
    <s v="2021/09"/>
  </r>
  <r>
    <x v="2"/>
    <n v="45.52"/>
    <x v="1"/>
    <s v="120D"/>
    <s v="2400 Inventory Issue"/>
    <s v="2021/09"/>
  </r>
  <r>
    <x v="0"/>
    <n v="12.78"/>
    <x v="8"/>
    <s v="2234"/>
    <s v="2400 Inventory Issue"/>
    <s v="2021/09"/>
  </r>
  <r>
    <x v="0"/>
    <n v="361.42"/>
    <x v="3"/>
    <s v="9042"/>
    <s v="2400 Inventory Issue"/>
    <s v="2021/09"/>
  </r>
  <r>
    <x v="0"/>
    <n v="482.81"/>
    <x v="0"/>
    <s v="5406"/>
    <s v="2400 Inventory Issue"/>
    <s v="2021/09"/>
  </r>
  <r>
    <x v="0"/>
    <n v="-25.41"/>
    <x v="9"/>
    <s v="5025"/>
    <s v="2460 Inv Returned"/>
    <s v="2021/09"/>
  </r>
  <r>
    <x v="1"/>
    <n v="-47.87"/>
    <x v="1"/>
    <s v="637D"/>
    <s v="2460 Inv Returned"/>
    <s v="2021/09"/>
  </r>
  <r>
    <x v="1"/>
    <n v="16507.78"/>
    <x v="1"/>
    <s v="637D"/>
    <s v="2400 Inventory Issue"/>
    <s v="2021/09"/>
  </r>
  <r>
    <x v="1"/>
    <n v="2126.62"/>
    <x v="1"/>
    <s v="913D"/>
    <s v="2400 Inventory Issue"/>
    <s v="2021/09"/>
  </r>
  <r>
    <x v="2"/>
    <n v="4166.55"/>
    <x v="1"/>
    <s v="128D"/>
    <s v="2400 Inventory Issue"/>
    <s v="2021/09"/>
  </r>
  <r>
    <x v="2"/>
    <n v="1765.43"/>
    <x v="1"/>
    <s v="158D"/>
    <s v="2400 Inventory Issue"/>
    <s v="2021/09"/>
  </r>
  <r>
    <x v="0"/>
    <n v="183.81"/>
    <x v="3"/>
    <s v="5063"/>
    <s v="2400 Inventory Issue"/>
    <s v="2021/09"/>
  </r>
  <r>
    <x v="1"/>
    <n v="-715.85"/>
    <x v="1"/>
    <s v="784D"/>
    <s v="2460 Inv Returned"/>
    <s v="2021/09"/>
  </r>
  <r>
    <x v="0"/>
    <n v="407.74"/>
    <x v="0"/>
    <s v="2235"/>
    <s v="2400 Inventory Issue"/>
    <s v="2021/09"/>
  </r>
  <r>
    <x v="1"/>
    <n v="7192.32"/>
    <x v="1"/>
    <s v="915D"/>
    <s v="2400 Inventory Issue"/>
    <s v="2021/09"/>
  </r>
  <r>
    <x v="1"/>
    <n v="18233.59"/>
    <x v="1"/>
    <s v="960D"/>
    <s v="2400 Inventory Issue"/>
    <s v="2021/09"/>
  </r>
  <r>
    <x v="1"/>
    <n v="-15935.97"/>
    <x v="1"/>
    <s v="960D"/>
    <s v="2460 Inv Returned"/>
    <s v="2021/09"/>
  </r>
  <r>
    <x v="0"/>
    <n v="-540.13"/>
    <x v="0"/>
    <s v="9585"/>
    <s v="2460 Inv Returned"/>
    <s v="2021/09"/>
  </r>
  <r>
    <x v="0"/>
    <n v="1.48"/>
    <x v="0"/>
    <s v="4603"/>
    <s v="2400 Inventory Issue"/>
    <s v="2021/09"/>
  </r>
  <r>
    <x v="2"/>
    <n v="-34968.339999999997"/>
    <x v="1"/>
    <s v="117D"/>
    <s v="2460 Inv Returned"/>
    <s v="2021/09"/>
  </r>
  <r>
    <x v="2"/>
    <n v="-1861.61"/>
    <x v="1"/>
    <s v="222E"/>
    <s v="2460 Inv Returned"/>
    <s v="2021/09"/>
  </r>
  <r>
    <x v="0"/>
    <n v="2870.65"/>
    <x v="0"/>
    <s v="459C"/>
    <s v="2400 Inventory Issue"/>
    <s v="2021/09"/>
  </r>
  <r>
    <x v="2"/>
    <n v="-156.74"/>
    <x v="1"/>
    <s v="429C"/>
    <s v="2460 Inv Returned"/>
    <s v="2021/09"/>
  </r>
  <r>
    <x v="0"/>
    <n v="2670.02"/>
    <x v="0"/>
    <s v="2137"/>
    <s v="2400 Inventory Issue"/>
    <s v="2021/09"/>
  </r>
  <r>
    <x v="0"/>
    <n v="455.63"/>
    <x v="7"/>
    <s v="5024"/>
    <s v="2400 Inventory Issue"/>
    <s v="2021/09"/>
  </r>
  <r>
    <x v="1"/>
    <n v="-61.58"/>
    <x v="5"/>
    <s v="472D"/>
    <s v="2460 Inv Returned"/>
    <s v="2021/09"/>
  </r>
  <r>
    <x v="1"/>
    <n v="-2031.76"/>
    <x v="1"/>
    <s v="619D"/>
    <s v="2460 Inv Returned"/>
    <s v="2021/09"/>
  </r>
  <r>
    <x v="1"/>
    <n v="20"/>
    <x v="1"/>
    <s v="925D"/>
    <s v="2400 Inventory Issue"/>
    <s v="2021/09"/>
  </r>
  <r>
    <x v="0"/>
    <n v="2011.05"/>
    <x v="11"/>
    <s v="4822"/>
    <s v="2400 Inventory Issue"/>
    <s v="2021/09"/>
  </r>
  <r>
    <x v="0"/>
    <n v="-55.02"/>
    <x v="0"/>
    <s v="9530"/>
    <s v="2460 Inv Returned"/>
    <s v="2021/09"/>
  </r>
  <r>
    <x v="2"/>
    <n v="26180.66"/>
    <x v="1"/>
    <s v="772D"/>
    <s v="2400 Inventory Issue"/>
    <s v="2021/09"/>
  </r>
  <r>
    <x v="1"/>
    <n v="28636.76"/>
    <x v="1"/>
    <s v="961D"/>
    <s v="2400 Inventory Issue"/>
    <s v="2021/09"/>
  </r>
  <r>
    <x v="1"/>
    <n v="236.21"/>
    <x v="1"/>
    <s v="507D"/>
    <s v="2400 Inventory Issue"/>
    <s v="2021/09"/>
  </r>
  <r>
    <x v="0"/>
    <n v="150.16999999999999"/>
    <x v="0"/>
    <s v="2182"/>
    <s v="2400 Inventory Issue"/>
    <s v="2021/09"/>
  </r>
  <r>
    <x v="0"/>
    <n v="128.35"/>
    <x v="6"/>
    <s v="2013"/>
    <s v="2400 Inventory Issue"/>
    <s v="2021/09"/>
  </r>
  <r>
    <x v="0"/>
    <n v="-55.02"/>
    <x v="0"/>
    <s v="9584"/>
    <s v="2460 Inv Returned"/>
    <s v="2021/09"/>
  </r>
  <r>
    <x v="0"/>
    <n v="3325.33"/>
    <x v="0"/>
    <s v="4660"/>
    <s v="2400 Inventory Issue"/>
    <s v="2021/09"/>
  </r>
  <r>
    <x v="1"/>
    <n v="2163.13"/>
    <x v="1"/>
    <s v="879D"/>
    <s v="2400 Inventory Issue"/>
    <s v="2021/09"/>
  </r>
  <r>
    <x v="1"/>
    <n v="11396.48"/>
    <x v="1"/>
    <s v="947D"/>
    <s v="2400 Inventory Issue"/>
    <s v="2021/09"/>
  </r>
  <r>
    <x v="1"/>
    <n v="-124.1"/>
    <x v="15"/>
    <s v="978D"/>
    <s v="2460 Inv Returned"/>
    <s v="2021/09"/>
  </r>
  <r>
    <x v="1"/>
    <n v="35.53"/>
    <x v="1"/>
    <s v="986D"/>
    <s v="2400 Inventory Issue"/>
    <s v="2021/09"/>
  </r>
  <r>
    <x v="1"/>
    <n v="2901.31"/>
    <x v="1"/>
    <s v="303E"/>
    <s v="2400 Inventory Issue"/>
    <s v="2021/09"/>
  </r>
  <r>
    <x v="1"/>
    <n v="-462.08"/>
    <x v="1"/>
    <s v="303E"/>
    <s v="2460 Inv Returned"/>
    <s v="2021/09"/>
  </r>
  <r>
    <x v="1"/>
    <n v="186.13"/>
    <x v="1"/>
    <s v="427E"/>
    <s v="2400 Inventory Issue"/>
    <s v="2021/09"/>
  </r>
  <r>
    <x v="1"/>
    <n v="772.72"/>
    <x v="1"/>
    <s v="438E"/>
    <s v="2400 Inventory Issue"/>
    <s v="2021/09"/>
  </r>
  <r>
    <x v="2"/>
    <n v="1525.31"/>
    <x v="1"/>
    <s v="123D"/>
    <s v="2400 Inventory Issue"/>
    <s v="2021/09"/>
  </r>
  <r>
    <x v="0"/>
    <n v="-55.02"/>
    <x v="0"/>
    <s v="9583"/>
    <s v="2460 Inv Returned"/>
    <s v="2021/09"/>
  </r>
  <r>
    <x v="0"/>
    <n v="36.520000000000003"/>
    <x v="17"/>
    <s v="9042"/>
    <s v="2400 Inventory Issue"/>
    <s v="2021/09"/>
  </r>
  <r>
    <x v="0"/>
    <n v="270.10000000000002"/>
    <x v="3"/>
    <s v="5406"/>
    <s v="2400 Inventory Issue"/>
    <s v="2021/09"/>
  </r>
  <r>
    <x v="2"/>
    <n v="37183"/>
    <x v="1"/>
    <s v="426C"/>
    <s v="2400 Inventory Issue"/>
    <s v="2021/09"/>
  </r>
  <r>
    <x v="2"/>
    <n v="170.77"/>
    <x v="1"/>
    <s v="413C"/>
    <s v="2400 Inventory Issue"/>
    <s v="2021/09"/>
  </r>
  <r>
    <x v="1"/>
    <n v="132.4"/>
    <x v="5"/>
    <s v="472D"/>
    <s v="2400 Inventory Issue"/>
    <s v="2021/09"/>
  </r>
  <r>
    <x v="1"/>
    <n v="1713.53"/>
    <x v="1"/>
    <s v="931D"/>
    <s v="2400 Inventory Issue"/>
    <s v="2021/09"/>
  </r>
  <r>
    <x v="1"/>
    <n v="3808.57"/>
    <x v="1"/>
    <s v="160E"/>
    <s v="2400 Inventory Issue"/>
    <s v="2021/09"/>
  </r>
  <r>
    <x v="3"/>
    <n v="1470.43"/>
    <x v="1"/>
    <s v="131E"/>
    <s v="2400 Inventory Issue"/>
    <s v="2021/09"/>
  </r>
  <r>
    <x v="0"/>
    <n v="504.23"/>
    <x v="0"/>
    <s v="2233"/>
    <s v="2400 Inventory Issue"/>
    <s v="2021/09"/>
  </r>
  <r>
    <x v="1"/>
    <n v="531.79"/>
    <x v="1"/>
    <s v="689D"/>
    <s v="2400 Inventory Issue"/>
    <s v="2021/09"/>
  </r>
  <r>
    <x v="1"/>
    <n v="-190.89"/>
    <x v="1"/>
    <s v="965D"/>
    <s v="2460 Inv Returned"/>
    <s v="2021/09"/>
  </r>
  <r>
    <x v="1"/>
    <n v="288"/>
    <x v="1"/>
    <s v="121E"/>
    <s v="2400 Inventory Issue"/>
    <s v="2021/09"/>
  </r>
  <r>
    <x v="1"/>
    <n v="288"/>
    <x v="1"/>
    <s v="524E"/>
    <s v="2400 Inventory Issue"/>
    <s v="2021/09"/>
  </r>
  <r>
    <x v="1"/>
    <n v="1967.66"/>
    <x v="1"/>
    <s v="311E"/>
    <s v="2400 Inventory Issue"/>
    <s v="2021/09"/>
  </r>
  <r>
    <x v="0"/>
    <n v="14.43"/>
    <x v="0"/>
    <s v="5400"/>
    <s v="2400 Inventory Issue"/>
    <s v="2021/09"/>
  </r>
  <r>
    <x v="2"/>
    <n v="-70320"/>
    <x v="5"/>
    <s v="676B"/>
    <s v="2460 Inv Returned"/>
    <s v="2021/09"/>
  </r>
  <r>
    <x v="0"/>
    <n v="-55.02"/>
    <x v="0"/>
    <s v="4660"/>
    <s v="2460 Inv Returned"/>
    <s v="2021/09"/>
  </r>
  <r>
    <x v="1"/>
    <n v="-289.02"/>
    <x v="1"/>
    <s v="910D"/>
    <s v="2460 Inv Returned"/>
    <s v="2021/09"/>
  </r>
  <r>
    <x v="1"/>
    <n v="3521.56"/>
    <x v="1"/>
    <s v="914D"/>
    <s v="2400 Inventory Issue"/>
    <s v="2021/09"/>
  </r>
  <r>
    <x v="1"/>
    <n v="1473.21"/>
    <x v="1"/>
    <s v="152E"/>
    <s v="2400 Inventory Issue"/>
    <s v="2021/09"/>
  </r>
  <r>
    <x v="3"/>
    <n v="1634.49"/>
    <x v="1"/>
    <s v="130E"/>
    <s v="2400 Inventory Issue"/>
    <s v="2021/09"/>
  </r>
  <r>
    <x v="2"/>
    <n v="7388.71"/>
    <x v="1"/>
    <s v="236E"/>
    <s v="2400 Inventory Issue"/>
    <s v="2021/09"/>
  </r>
  <r>
    <x v="1"/>
    <n v="-1728"/>
    <x v="1"/>
    <s v="290E"/>
    <s v="2460 Inv Returned"/>
    <s v="2021/09"/>
  </r>
  <r>
    <x v="0"/>
    <n v="347.02"/>
    <x v="8"/>
    <s v="2015"/>
    <s v="2400 Inventory Issue"/>
    <s v="2021/09"/>
  </r>
  <r>
    <x v="1"/>
    <n v="877.92"/>
    <x v="1"/>
    <s v="398C"/>
    <s v="2400 Inventory Issue"/>
    <s v="2021/09"/>
  </r>
  <r>
    <x v="1"/>
    <n v="10278.200000000001"/>
    <x v="5"/>
    <s v="235D"/>
    <s v="2400 Inventory Issue"/>
    <s v="2021/09"/>
  </r>
  <r>
    <x v="1"/>
    <n v="864.36"/>
    <x v="1"/>
    <s v="963D"/>
    <s v="2400 Inventory Issue"/>
    <s v="2021/09"/>
  </r>
  <r>
    <x v="1"/>
    <n v="-57381.15"/>
    <x v="1"/>
    <s v="977D"/>
    <s v="2460 Inv Returned"/>
    <s v="2021/09"/>
  </r>
  <r>
    <x v="1"/>
    <n v="-2546.35"/>
    <x v="1"/>
    <s v="978D"/>
    <s v="2460 Inv Returned"/>
    <s v="2021/09"/>
  </r>
  <r>
    <x v="2"/>
    <n v="18112.03"/>
    <x v="1"/>
    <s v="237E"/>
    <s v="2400 Inventory Issue"/>
    <s v="2021/09"/>
  </r>
  <r>
    <x v="2"/>
    <n v="-4961.66"/>
    <x v="1"/>
    <s v="237E"/>
    <s v="2460 Inv Returned"/>
    <s v="2021/09"/>
  </r>
  <r>
    <x v="1"/>
    <n v="2806.2"/>
    <x v="1"/>
    <s v="464E"/>
    <s v="2400 Inventory Issue"/>
    <s v="2021/09"/>
  </r>
  <r>
    <x v="1"/>
    <n v="-508.23"/>
    <x v="1"/>
    <s v="270C"/>
    <s v="2460 Inv Returned"/>
    <s v="2021/09"/>
  </r>
  <r>
    <x v="0"/>
    <n v="19.13"/>
    <x v="10"/>
    <s v="7900"/>
    <s v="2400 Inventory Issue"/>
    <s v="2021/09"/>
  </r>
  <r>
    <x v="2"/>
    <n v="-16371.6"/>
    <x v="1"/>
    <s v="123D"/>
    <s v="2460 Inv Returned"/>
    <s v="2021/09"/>
  </r>
  <r>
    <x v="1"/>
    <n v="-1247.53"/>
    <x v="1"/>
    <s v="983D"/>
    <s v="2460 Inv Returned"/>
    <s v="2021/09"/>
  </r>
  <r>
    <x v="1"/>
    <n v="-241.7"/>
    <x v="1"/>
    <s v="925D"/>
    <s v="2460 Inv Returned"/>
    <s v="2021/09"/>
  </r>
  <r>
    <x v="1"/>
    <n v="1077.27"/>
    <x v="1"/>
    <s v="123E"/>
    <s v="2400 Inventory Issue"/>
    <s v="2021/09"/>
  </r>
  <r>
    <x v="1"/>
    <n v="3906.52"/>
    <x v="1"/>
    <s v="452E"/>
    <s v="2400 Inventory Issue"/>
    <s v="2021/09"/>
  </r>
  <r>
    <x v="0"/>
    <n v="3207.75"/>
    <x v="0"/>
    <s v="9530"/>
    <s v="2400 Inventory Issue"/>
    <s v="2021/09"/>
  </r>
  <r>
    <x v="1"/>
    <n v="69.12"/>
    <x v="1"/>
    <s v="446E"/>
    <s v="2400 Inventory Issue"/>
    <s v="2021/09"/>
  </r>
  <r>
    <x v="1"/>
    <n v="-36.020000000000003"/>
    <x v="1"/>
    <s v="100E"/>
    <s v="2460 Inv Returned"/>
    <s v="2021/09"/>
  </r>
  <r>
    <x v="1"/>
    <n v="-212.08"/>
    <x v="1"/>
    <s v="223E"/>
    <s v="2460 Inv Returned"/>
    <s v="2021/09"/>
  </r>
  <r>
    <x v="1"/>
    <n v="1848.71"/>
    <x v="1"/>
    <s v="143D"/>
    <s v="2400 Inventory Issue"/>
    <s v="2021/09"/>
  </r>
  <r>
    <x v="1"/>
    <n v="-243.79"/>
    <x v="1"/>
    <s v="968D"/>
    <s v="2460 Inv Returned"/>
    <s v="2021/09"/>
  </r>
  <r>
    <x v="1"/>
    <n v="458.46"/>
    <x v="1"/>
    <s v="628D"/>
    <s v="2400 Inventory Issue"/>
    <s v="2021/09"/>
  </r>
  <r>
    <x v="2"/>
    <n v="260.97000000000003"/>
    <x v="1"/>
    <s v="813D"/>
    <s v="2400 Inventory Issue"/>
    <s v="2021/09"/>
  </r>
  <r>
    <x v="1"/>
    <n v="345.48"/>
    <x v="1"/>
    <s v="109E"/>
    <s v="2400 Inventory Issue"/>
    <s v="2021/09"/>
  </r>
  <r>
    <x v="1"/>
    <n v="1618.64"/>
    <x v="1"/>
    <s v="458E"/>
    <s v="2400 Inventory Issue"/>
    <s v="2021/09"/>
  </r>
  <r>
    <x v="0"/>
    <n v="2.96"/>
    <x v="2"/>
    <s v="4603"/>
    <s v="2400 Inventory Issue"/>
    <s v="2021/09"/>
  </r>
  <r>
    <x v="1"/>
    <n v="2353.5100000000002"/>
    <x v="1"/>
    <s v="151E"/>
    <s v="2400 Inventory Issue"/>
    <s v="2021/09"/>
  </r>
  <r>
    <x v="1"/>
    <n v="-239.88"/>
    <x v="1"/>
    <s v="966D"/>
    <s v="2460 Inv Returned"/>
    <s v="2021/09"/>
  </r>
  <r>
    <x v="0"/>
    <n v="3380.31"/>
    <x v="2"/>
    <s v="2228"/>
    <s v="2400 Inventory Issue"/>
    <s v="2021/09"/>
  </r>
  <r>
    <x v="1"/>
    <n v="14822.22"/>
    <x v="1"/>
    <s v="977D"/>
    <s v="2400 Inventory Issue"/>
    <s v="2021/09"/>
  </r>
  <r>
    <x v="1"/>
    <n v="791.93"/>
    <x v="1"/>
    <s v="587E"/>
    <s v="2400 Inventory Issue"/>
    <s v="2021/09"/>
  </r>
  <r>
    <x v="1"/>
    <n v="409.99"/>
    <x v="1"/>
    <s v="187E"/>
    <s v="2400 Inventory Issue"/>
    <s v="2021/09"/>
  </r>
  <r>
    <x v="1"/>
    <n v="358.05"/>
    <x v="1"/>
    <s v="396E"/>
    <s v="2400 Inventory Issue"/>
    <s v="2021/09"/>
  </r>
  <r>
    <x v="1"/>
    <n v="3036.51"/>
    <x v="1"/>
    <s v="436E"/>
    <s v="2400 Inventory Issue"/>
    <s v="2021/09"/>
  </r>
  <r>
    <x v="0"/>
    <n v="5380.81"/>
    <x v="0"/>
    <s v="9583"/>
    <s v="2400 Inventory Issue"/>
    <s v="2021/09"/>
  </r>
  <r>
    <x v="2"/>
    <n v="45589.72"/>
    <x v="1"/>
    <s v="142D"/>
    <s v="2400 Inventory Issue"/>
    <s v="2021/09"/>
  </r>
  <r>
    <x v="1"/>
    <n v="1447.32"/>
    <x v="5"/>
    <s v="173D"/>
    <s v="2400 Inventory Issue"/>
    <s v="2021/09"/>
  </r>
  <r>
    <x v="4"/>
    <n v="472.24"/>
    <x v="1"/>
    <s v="615D"/>
    <s v="2400 Inventory Issue"/>
    <s v="2021/09"/>
  </r>
  <r>
    <x v="1"/>
    <n v="30.89"/>
    <x v="1"/>
    <s v="984D"/>
    <s v="2400 Inventory Issue"/>
    <s v="2021/09"/>
  </r>
  <r>
    <x v="1"/>
    <n v="1594.23"/>
    <x v="1"/>
    <s v="420E"/>
    <s v="2400 Inventory Issue"/>
    <s v="2021/09"/>
  </r>
  <r>
    <x v="2"/>
    <n v="2785.52"/>
    <x v="1"/>
    <s v="773D"/>
    <s v="2400 Inventory Issue"/>
    <s v="2021/09"/>
  </r>
  <r>
    <x v="1"/>
    <n v="289.05"/>
    <x v="1"/>
    <s v="971D"/>
    <s v="2400 Inventory Issue"/>
    <s v="2021/09"/>
  </r>
  <r>
    <x v="0"/>
    <n v="120.33"/>
    <x v="10"/>
    <s v="4672"/>
    <s v="2400 Inventory Issue"/>
    <s v="2021/09"/>
  </r>
  <r>
    <x v="1"/>
    <n v="-508.23"/>
    <x v="1"/>
    <s v="507D"/>
    <s v="2460 Inv Returned"/>
    <s v="2021/09"/>
  </r>
  <r>
    <x v="1"/>
    <n v="178.62"/>
    <x v="1"/>
    <s v="100E"/>
    <s v="2400 Inventory Issue"/>
    <s v="2021/09"/>
  </r>
  <r>
    <x v="0"/>
    <n v="1702.65"/>
    <x v="0"/>
    <s v="9584"/>
    <s v="2400 Inventory Issue"/>
    <s v="2021/09"/>
  </r>
  <r>
    <x v="0"/>
    <n v="174.88"/>
    <x v="0"/>
    <s v="4666"/>
    <s v="2400 Inventory Issue"/>
    <s v="2021/09"/>
  </r>
  <r>
    <x v="1"/>
    <n v="-401.76"/>
    <x v="1"/>
    <s v="628D"/>
    <s v="2460 Inv Returned"/>
    <s v="2021/09"/>
  </r>
  <r>
    <x v="1"/>
    <n v="-285.04000000000002"/>
    <x v="1"/>
    <s v="915D"/>
    <s v="2460 Inv Returned"/>
    <s v="2021/09"/>
  </r>
  <r>
    <x v="1"/>
    <n v="-36.520000000000003"/>
    <x v="1"/>
    <s v="248E"/>
    <s v="2460 Inv Returned"/>
    <s v="2021/09"/>
  </r>
  <r>
    <x v="0"/>
    <n v="1080.06"/>
    <x v="0"/>
    <s v="5392"/>
    <s v="2400 Inventory Issue"/>
    <s v="2021/09"/>
  </r>
  <r>
    <x v="0"/>
    <n v="22314.61"/>
    <x v="2"/>
    <s v="4774"/>
    <s v="2400 Inventory Issue"/>
    <s v="2021/09"/>
  </r>
  <r>
    <x v="1"/>
    <n v="310.45999999999998"/>
    <x v="1"/>
    <s v="627D"/>
    <s v="2400 Inventory Issue"/>
    <s v="2021/09"/>
  </r>
  <r>
    <x v="1"/>
    <n v="2034.96"/>
    <x v="1"/>
    <s v="966D"/>
    <s v="2400 Inventory Issue"/>
    <s v="2021/09"/>
  </r>
  <r>
    <x v="1"/>
    <n v="-193"/>
    <x v="1"/>
    <s v="438E"/>
    <s v="2460 Inv Returned"/>
    <s v="2021/09"/>
  </r>
  <r>
    <x v="0"/>
    <n v="96.05"/>
    <x v="6"/>
    <s v="5037"/>
    <s v="2400 Inventory Issue"/>
    <s v="2021/09"/>
  </r>
  <r>
    <x v="0"/>
    <n v="1750.54"/>
    <x v="0"/>
    <s v="2234"/>
    <s v="2400 Inventory Issue"/>
    <s v="2021/09"/>
  </r>
  <r>
    <x v="0"/>
    <n v="-35"/>
    <x v="0"/>
    <s v="2023"/>
    <s v="2460 Inv Returned"/>
    <s v="2021/09"/>
  </r>
  <r>
    <x v="1"/>
    <n v="199.12"/>
    <x v="1"/>
    <s v="876D"/>
    <s v="2400 Inventory Issue"/>
    <s v="2021/09"/>
  </r>
  <r>
    <x v="1"/>
    <n v="-2639.72"/>
    <x v="1"/>
    <s v="979D"/>
    <s v="2460 Inv Returned"/>
    <s v="2021/09"/>
  </r>
  <r>
    <x v="1"/>
    <n v="2631.18"/>
    <x v="1"/>
    <s v="983D"/>
    <s v="2400 Inventory Issue"/>
    <s v="2021/09"/>
  </r>
  <r>
    <x v="2"/>
    <n v="38727.99"/>
    <x v="1"/>
    <s v="429C"/>
    <s v="2400 Inventory Issue"/>
    <s v="2021/09"/>
  </r>
  <r>
    <x v="2"/>
    <n v="-28169.42"/>
    <x v="1"/>
    <s v="413C"/>
    <s v="2460 Inv Returned"/>
    <s v="2021/09"/>
  </r>
  <r>
    <x v="0"/>
    <n v="6293.61"/>
    <x v="0"/>
    <s v="9588"/>
    <s v="2400 Inventory Issue"/>
    <s v="2021/09"/>
  </r>
  <r>
    <x v="1"/>
    <n v="-380.57"/>
    <x v="1"/>
    <s v="160E"/>
    <s v="2460 Inv Returned"/>
    <s v="2021/09"/>
  </r>
  <r>
    <x v="1"/>
    <n v="7198.82"/>
    <x v="1"/>
    <s v="969D"/>
    <s v="2400 Inventory Issue"/>
    <s v="2021/09"/>
  </r>
  <r>
    <x v="1"/>
    <n v="626.79"/>
    <x v="1"/>
    <s v="973D"/>
    <s v="2400 Inventory Issue"/>
    <s v="2021/09"/>
  </r>
  <r>
    <x v="2"/>
    <n v="-1406.48"/>
    <x v="1"/>
    <s v="993D"/>
    <s v="2460 Inv Returned"/>
    <s v="2021/09"/>
  </r>
  <r>
    <x v="1"/>
    <n v="1014.1"/>
    <x v="1"/>
    <s v="964D"/>
    <s v="2400 Inventory Issue"/>
    <s v="2021/09"/>
  </r>
  <r>
    <x v="1"/>
    <n v="875.61"/>
    <x v="1"/>
    <s v="284E"/>
    <s v="2400 Inventory Issue"/>
    <s v="2021/09"/>
  </r>
  <r>
    <x v="1"/>
    <n v="1751.91"/>
    <x v="1"/>
    <s v="155E"/>
    <s v="2400 Inventory Issue"/>
    <s v="2021/09"/>
  </r>
  <r>
    <x v="0"/>
    <n v="-78.73"/>
    <x v="0"/>
    <s v="2236"/>
    <s v="2460 Inv Returned"/>
    <s v="2021/09"/>
  </r>
  <r>
    <x v="2"/>
    <n v="450.86"/>
    <x v="1"/>
    <s v="398D"/>
    <s v="2400 Inventory Issue"/>
    <s v="2021/09"/>
  </r>
  <r>
    <x v="1"/>
    <n v="346.56"/>
    <x v="1"/>
    <s v="156E"/>
    <s v="2400 Inventory Issue"/>
    <s v="2021/09"/>
  </r>
  <r>
    <x v="1"/>
    <n v="977.92"/>
    <x v="1"/>
    <s v="968D"/>
    <s v="2400 Inventory Issue"/>
    <s v="2021/09"/>
  </r>
  <r>
    <x v="1"/>
    <n v="37.69"/>
    <x v="1"/>
    <s v="430E"/>
    <s v="2400 Inventory Issue"/>
    <s v="2021/09"/>
  </r>
  <r>
    <x v="1"/>
    <n v="636.79"/>
    <x v="1"/>
    <s v="153E"/>
    <s v="2400 Inventory Issue"/>
    <s v="2021/09"/>
  </r>
  <r>
    <x v="1"/>
    <n v="4469.6400000000003"/>
    <x v="1"/>
    <s v="248E"/>
    <s v="2400 Inventory Issue"/>
    <s v="2021/09"/>
  </r>
  <r>
    <x v="0"/>
    <n v="-157.88999999999999"/>
    <x v="8"/>
    <s v="2015"/>
    <s v="2460 Inv Returned"/>
    <s v="2021/09"/>
  </r>
  <r>
    <x v="0"/>
    <n v="15688.29"/>
    <x v="0"/>
    <s v="9585"/>
    <s v="2400 Inventory Issue"/>
    <s v="2021/09"/>
  </r>
  <r>
    <x v="1"/>
    <n v="171.93"/>
    <x v="1"/>
    <s v="318E"/>
    <s v="2400 Inventory Issue"/>
    <s v="2021/09"/>
  </r>
  <r>
    <x v="1"/>
    <n v="372.35"/>
    <x v="1"/>
    <s v="419E"/>
    <s v="2400 Inventory Issue"/>
    <s v="2021/09"/>
  </r>
  <r>
    <x v="2"/>
    <n v="130.19999999999999"/>
    <x v="1"/>
    <s v="165D"/>
    <s v="2400 Inventory Issue"/>
    <s v="2021/09"/>
  </r>
  <r>
    <x v="1"/>
    <n v="415.11"/>
    <x v="1"/>
    <s v="967D"/>
    <s v="2400 Inventory Issue"/>
    <s v="2021/09"/>
  </r>
  <r>
    <x v="0"/>
    <n v="274.38"/>
    <x v="0"/>
    <s v="2023"/>
    <s v="2400 Inventory Issue"/>
    <s v="2021/09"/>
  </r>
  <r>
    <x v="1"/>
    <n v="9739.61"/>
    <x v="1"/>
    <s v="979D"/>
    <s v="2400 Inventory Issue"/>
    <s v="2021/09"/>
  </r>
  <r>
    <x v="1"/>
    <n v="3035.87"/>
    <x v="1"/>
    <s v="188E"/>
    <s v="2400 Inventory Issue"/>
    <s v="2021/09"/>
  </r>
  <r>
    <x v="0"/>
    <n v="516.84"/>
    <x v="0"/>
    <s v="6404"/>
    <s v="2400 Inventory Issue"/>
    <s v="2021/09"/>
  </r>
  <r>
    <x v="2"/>
    <n v="20320.2"/>
    <x v="1"/>
    <s v="571C"/>
    <s v="2400 Inventory Issue"/>
    <s v="2021/09"/>
  </r>
  <r>
    <x v="1"/>
    <n v="-611.55999999999995"/>
    <x v="5"/>
    <s v="173D"/>
    <s v="2460 Inv Returned"/>
    <s v="2021/09"/>
  </r>
  <r>
    <x v="1"/>
    <n v="1129.72"/>
    <x v="1"/>
    <s v="577E"/>
    <s v="2400 Inventory Issue"/>
    <s v="2021/09"/>
  </r>
  <r>
    <x v="1"/>
    <n v="-940.97"/>
    <x v="5"/>
    <s v="250E"/>
    <s v="2460 Inv Returned"/>
    <s v="2021/09"/>
  </r>
  <r>
    <x v="1"/>
    <n v="-7036.5"/>
    <x v="1"/>
    <s v="961D"/>
    <s v="2460 Inv Returned"/>
    <s v="2021/09"/>
  </r>
  <r>
    <x v="1"/>
    <n v="1222.73"/>
    <x v="1"/>
    <s v="965D"/>
    <s v="2400 Inventory Issue"/>
    <s v="2021/09"/>
  </r>
  <r>
    <x v="1"/>
    <n v="853.94"/>
    <x v="1"/>
    <s v="970D"/>
    <s v="2400 Inventory Issue"/>
    <s v="2021/09"/>
  </r>
  <r>
    <x v="1"/>
    <n v="856.35"/>
    <x v="1"/>
    <s v="221E"/>
    <s v="2400 Inventory Issue"/>
    <s v="2021/09"/>
  </r>
  <r>
    <x v="1"/>
    <n v="1304.3599999999999"/>
    <x v="1"/>
    <s v="280E"/>
    <s v="2400 Inventory Issue"/>
    <s v="2021/09"/>
  </r>
  <r>
    <x v="0"/>
    <n v="3609.18"/>
    <x v="0"/>
    <s v="2236"/>
    <s v="2400 Inventory Issue"/>
    <s v="2021/09"/>
  </r>
  <r>
    <x v="2"/>
    <n v="-1020.49"/>
    <x v="1"/>
    <s v="398D"/>
    <s v="2460 Inv Returned"/>
    <s v="2021/09"/>
  </r>
  <r>
    <x v="1"/>
    <n v="-3679.67"/>
    <x v="1"/>
    <s v="725D"/>
    <s v="2460 Inv Returned"/>
    <s v="2021/09"/>
  </r>
  <r>
    <x v="1"/>
    <n v="288"/>
    <x v="1"/>
    <s v="147E"/>
    <s v="2400 Inventory Issue"/>
    <s v="2021/09"/>
  </r>
  <r>
    <x v="2"/>
    <n v="-85.95"/>
    <x v="1"/>
    <s v="813D"/>
    <s v="2460 Inv Returned"/>
    <s v="2021/09"/>
  </r>
  <r>
    <x v="0"/>
    <n v="921.7"/>
    <x v="0"/>
    <s v="2000"/>
    <s v="2400 Inventory Issue"/>
    <s v="2021/09"/>
  </r>
  <r>
    <x v="2"/>
    <n v="453936.92"/>
    <x v="1"/>
    <s v="117D"/>
    <s v="2400 Inventory Issue"/>
    <s v="2021/09"/>
  </r>
  <r>
    <x v="1"/>
    <n v="66919.08"/>
    <x v="1"/>
    <s v="766D"/>
    <s v="2400 Inventory Issue"/>
    <s v="2021/09"/>
  </r>
  <r>
    <x v="2"/>
    <n v="2161.3200000000002"/>
    <x v="1"/>
    <s v="465D"/>
    <s v="2400 Inventory Issue"/>
    <s v="2021/09"/>
  </r>
  <r>
    <x v="1"/>
    <n v="2615.29"/>
    <x v="1"/>
    <s v="455E"/>
    <s v="2400 Inventory Issue"/>
    <s v="2021/09"/>
  </r>
  <r>
    <x v="1"/>
    <n v="1955.64"/>
    <x v="1"/>
    <s v="159E"/>
    <s v="2400 Inventory Issue"/>
    <s v="2021/09"/>
  </r>
  <r>
    <x v="1"/>
    <n v="-589.92999999999995"/>
    <x v="1"/>
    <s v="188E"/>
    <s v="2460 Inv Returned"/>
    <s v="2021/09"/>
  </r>
  <r>
    <x v="1"/>
    <n v="-181.8"/>
    <x v="1"/>
    <s v="396E"/>
    <s v="2460 Inv Returned"/>
    <s v="2021/09"/>
  </r>
  <r>
    <x v="0"/>
    <n v="475.18"/>
    <x v="9"/>
    <s v="5025"/>
    <s v="2400 Inventory Issue"/>
    <s v="2021/09"/>
  </r>
  <r>
    <x v="1"/>
    <n v="-508.23"/>
    <x v="1"/>
    <s v="371D"/>
    <s v="2460 Inv Returned"/>
    <s v="2021/09"/>
  </r>
  <r>
    <x v="0"/>
    <n v="-173.51"/>
    <x v="0"/>
    <s v="9588"/>
    <s v="2460 Inv Returned"/>
    <s v="2021/09"/>
  </r>
  <r>
    <x v="1"/>
    <n v="2774.91"/>
    <x v="1"/>
    <s v="962D"/>
    <s v="2400 Inventory Issue"/>
    <s v="2021/09"/>
  </r>
  <r>
    <x v="1"/>
    <n v="-508.23"/>
    <x v="1"/>
    <s v="539C"/>
    <s v="2460 Inv Returned"/>
    <s v="2021/09"/>
  </r>
  <r>
    <x v="1"/>
    <n v="44509.74"/>
    <x v="5"/>
    <s v="293D"/>
    <s v="2400 Inventory Issue"/>
    <s v="2021/09"/>
  </r>
  <r>
    <x v="1"/>
    <n v="405.08"/>
    <x v="1"/>
    <s v="980D"/>
    <s v="2400 Inventory Issue"/>
    <s v="2021/09"/>
  </r>
  <r>
    <x v="0"/>
    <n v="1040.01"/>
    <x v="0"/>
    <s v="6403"/>
    <s v="2400 Inventory Issue"/>
    <s v="2021/10"/>
  </r>
  <r>
    <x v="0"/>
    <n v="655.94"/>
    <x v="0"/>
    <s v="2134"/>
    <s v="2400 Inventory Issue"/>
    <s v="2021/10"/>
  </r>
  <r>
    <x v="1"/>
    <n v="24956.94"/>
    <x v="1"/>
    <s v="960D"/>
    <s v="2400 Inventory Issue"/>
    <s v="2021/10"/>
  </r>
  <r>
    <x v="1"/>
    <n v="1588.64"/>
    <x v="1"/>
    <s v="283E"/>
    <s v="2400 Inventory Issue"/>
    <s v="2021/10"/>
  </r>
  <r>
    <x v="0"/>
    <n v="360.91"/>
    <x v="0"/>
    <s v="2000"/>
    <s v="2400 Inventory Issue"/>
    <s v="2021/10"/>
  </r>
  <r>
    <x v="0"/>
    <n v="10418.450000000001"/>
    <x v="0"/>
    <s v="9585"/>
    <s v="2400 Inventory Issue"/>
    <s v="2021/10"/>
  </r>
  <r>
    <x v="2"/>
    <n v="17738.48"/>
    <x v="1"/>
    <s v="117D"/>
    <s v="2400 Inventory Issue"/>
    <s v="2021/10"/>
  </r>
  <r>
    <x v="1"/>
    <n v="-288"/>
    <x v="1"/>
    <s v="636D"/>
    <s v="2460 Inv Returned"/>
    <s v="2021/10"/>
  </r>
  <r>
    <x v="1"/>
    <n v="398.06"/>
    <x v="5"/>
    <s v="525D"/>
    <s v="2400 Inventory Issue"/>
    <s v="2021/10"/>
  </r>
  <r>
    <x v="1"/>
    <n v="443.67"/>
    <x v="1"/>
    <s v="591E"/>
    <s v="2400 Inventory Issue"/>
    <s v="2021/10"/>
  </r>
  <r>
    <x v="1"/>
    <n v="3095.64"/>
    <x v="1"/>
    <s v="570E"/>
    <s v="2400 Inventory Issue"/>
    <s v="2021/10"/>
  </r>
  <r>
    <x v="1"/>
    <n v="-576"/>
    <x v="1"/>
    <s v="570E"/>
    <s v="2460 Inv Returned"/>
    <s v="2021/10"/>
  </r>
  <r>
    <x v="2"/>
    <n v="333.23"/>
    <x v="1"/>
    <s v="120D"/>
    <s v="2400 Inventory Issue"/>
    <s v="2021/10"/>
  </r>
  <r>
    <x v="0"/>
    <n v="44.38"/>
    <x v="3"/>
    <s v="6448"/>
    <s v="2400 Inventory Issue"/>
    <s v="2021/10"/>
  </r>
  <r>
    <x v="2"/>
    <n v="-312.22000000000003"/>
    <x v="1"/>
    <s v="123D"/>
    <s v="2460 Inv Returned"/>
    <s v="2021/10"/>
  </r>
  <r>
    <x v="1"/>
    <n v="8911.75"/>
    <x v="1"/>
    <s v="979D"/>
    <s v="2400 Inventory Issue"/>
    <s v="2021/10"/>
  </r>
  <r>
    <x v="2"/>
    <n v="-4853.8900000000003"/>
    <x v="1"/>
    <s v="413C"/>
    <s v="2460 Inv Returned"/>
    <s v="2021/10"/>
  </r>
  <r>
    <x v="2"/>
    <n v="32490.04"/>
    <x v="1"/>
    <s v="142D"/>
    <s v="2400 Inventory Issue"/>
    <s v="2021/10"/>
  </r>
  <r>
    <x v="1"/>
    <n v="-403.46"/>
    <x v="5"/>
    <s v="173D"/>
    <s v="2460 Inv Returned"/>
    <s v="2021/10"/>
  </r>
  <r>
    <x v="0"/>
    <n v="5719.39"/>
    <x v="0"/>
    <s v="9588"/>
    <s v="2400 Inventory Issue"/>
    <s v="2021/10"/>
  </r>
  <r>
    <x v="3"/>
    <n v="7109.8"/>
    <x v="1"/>
    <s v="131E"/>
    <s v="2400 Inventory Issue"/>
    <s v="2021/10"/>
  </r>
  <r>
    <x v="1"/>
    <n v="12954.34"/>
    <x v="1"/>
    <s v="452E"/>
    <s v="2400 Inventory Issue"/>
    <s v="2021/10"/>
  </r>
  <r>
    <x v="1"/>
    <n v="17557.72"/>
    <x v="1"/>
    <s v="435E"/>
    <s v="2400 Inventory Issue"/>
    <s v="2021/10"/>
  </r>
  <r>
    <x v="1"/>
    <n v="1039.58"/>
    <x v="1"/>
    <s v="411E"/>
    <s v="2400 Inventory Issue"/>
    <s v="2021/10"/>
  </r>
  <r>
    <x v="0"/>
    <n v="499.5"/>
    <x v="0"/>
    <s v="2233"/>
    <s v="2400 Inventory Issue"/>
    <s v="2021/10"/>
  </r>
  <r>
    <x v="1"/>
    <n v="19747.099999999999"/>
    <x v="1"/>
    <s v="962D"/>
    <s v="2400 Inventory Issue"/>
    <s v="2021/10"/>
  </r>
  <r>
    <x v="1"/>
    <n v="86.38"/>
    <x v="1"/>
    <s v="311E"/>
    <s v="2400 Inventory Issue"/>
    <s v="2021/10"/>
  </r>
  <r>
    <x v="0"/>
    <n v="3453.23"/>
    <x v="0"/>
    <s v="2236"/>
    <s v="2400 Inventory Issue"/>
    <s v="2021/10"/>
  </r>
  <r>
    <x v="1"/>
    <n v="12876.58"/>
    <x v="1"/>
    <s v="143D"/>
    <s v="2400 Inventory Issue"/>
    <s v="2021/10"/>
  </r>
  <r>
    <x v="1"/>
    <n v="2902.68"/>
    <x v="1"/>
    <s v="579E"/>
    <s v="2400 Inventory Issue"/>
    <s v="2021/10"/>
  </r>
  <r>
    <x v="1"/>
    <n v="460.98"/>
    <x v="1"/>
    <s v="116E"/>
    <s v="2400 Inventory Issue"/>
    <s v="2021/10"/>
  </r>
  <r>
    <x v="3"/>
    <n v="1136.8599999999999"/>
    <x v="1"/>
    <s v="130E"/>
    <s v="2400 Inventory Issue"/>
    <s v="2021/10"/>
  </r>
  <r>
    <x v="0"/>
    <n v="63.27"/>
    <x v="8"/>
    <s v="2015"/>
    <s v="2400 Inventory Issue"/>
    <s v="2021/10"/>
  </r>
  <r>
    <x v="2"/>
    <n v="585.01"/>
    <x v="1"/>
    <s v="237E"/>
    <s v="2400 Inventory Issue"/>
    <s v="2021/10"/>
  </r>
  <r>
    <x v="1"/>
    <n v="-119.73"/>
    <x v="1"/>
    <s v="256E"/>
    <s v="2460 Inv Returned"/>
    <s v="2021/10"/>
  </r>
  <r>
    <x v="1"/>
    <n v="1450.55"/>
    <x v="1"/>
    <s v="439E"/>
    <s v="2400 Inventory Issue"/>
    <s v="2021/10"/>
  </r>
  <r>
    <x v="0"/>
    <n v="-49.59"/>
    <x v="10"/>
    <s v="6113"/>
    <s v="2460 Inv Returned"/>
    <s v="2021/10"/>
  </r>
  <r>
    <x v="3"/>
    <n v="387.59"/>
    <x v="1"/>
    <s v="195E"/>
    <s v="2400 Inventory Issue"/>
    <s v="2021/10"/>
  </r>
  <r>
    <x v="0"/>
    <n v="7040.15"/>
    <x v="0"/>
    <s v="9583"/>
    <s v="2400 Inventory Issue"/>
    <s v="2021/10"/>
  </r>
  <r>
    <x v="0"/>
    <n v="684.46"/>
    <x v="3"/>
    <s v="9042"/>
    <s v="2400 Inventory Issue"/>
    <s v="2021/10"/>
  </r>
  <r>
    <x v="0"/>
    <n v="249.33"/>
    <x v="0"/>
    <s v="5406"/>
    <s v="2400 Inventory Issue"/>
    <s v="2021/10"/>
  </r>
  <r>
    <x v="0"/>
    <n v="340.2"/>
    <x v="9"/>
    <s v="5025"/>
    <s v="2400 Inventory Issue"/>
    <s v="2021/10"/>
  </r>
  <r>
    <x v="2"/>
    <n v="3902.65"/>
    <x v="1"/>
    <s v="429C"/>
    <s v="2400 Inventory Issue"/>
    <s v="2021/10"/>
  </r>
  <r>
    <x v="1"/>
    <n v="42.34"/>
    <x v="1"/>
    <s v="371D"/>
    <s v="2400 Inventory Issue"/>
    <s v="2021/10"/>
  </r>
  <r>
    <x v="4"/>
    <n v="288"/>
    <x v="1"/>
    <s v="615D"/>
    <s v="2400 Inventory Issue"/>
    <s v="2021/10"/>
  </r>
  <r>
    <x v="1"/>
    <n v="140.1"/>
    <x v="1"/>
    <s v="853D"/>
    <s v="2400 Inventory Issue"/>
    <s v="2021/10"/>
  </r>
  <r>
    <x v="1"/>
    <n v="986"/>
    <x v="1"/>
    <s v="925D"/>
    <s v="2400 Inventory Issue"/>
    <s v="2021/10"/>
  </r>
  <r>
    <x v="1"/>
    <n v="1650.17"/>
    <x v="1"/>
    <s v="984D"/>
    <s v="2400 Inventory Issue"/>
    <s v="2021/10"/>
  </r>
  <r>
    <x v="2"/>
    <n v="-2115.46"/>
    <x v="1"/>
    <s v="993D"/>
    <s v="2460 Inv Returned"/>
    <s v="2021/10"/>
  </r>
  <r>
    <x v="1"/>
    <n v="-1616.48"/>
    <x v="1"/>
    <s v="962D"/>
    <s v="2460 Inv Returned"/>
    <s v="2021/10"/>
  </r>
  <r>
    <x v="2"/>
    <n v="100.8"/>
    <x v="1"/>
    <s v="992D"/>
    <s v="2400 Inventory Issue"/>
    <s v="2021/10"/>
  </r>
  <r>
    <x v="1"/>
    <n v="-72.959999999999994"/>
    <x v="1"/>
    <s v="189E"/>
    <s v="2460 Inv Returned"/>
    <s v="2021/10"/>
  </r>
  <r>
    <x v="1"/>
    <n v="3079.59"/>
    <x v="1"/>
    <s v="189E"/>
    <s v="2400 Inventory Issue"/>
    <s v="2021/10"/>
  </r>
  <r>
    <x v="1"/>
    <n v="864"/>
    <x v="1"/>
    <s v="522E"/>
    <s v="2400 Inventory Issue"/>
    <s v="2021/10"/>
  </r>
  <r>
    <x v="1"/>
    <n v="-386.34"/>
    <x v="1"/>
    <s v="941D"/>
    <s v="2460 Inv Returned"/>
    <s v="2021/10"/>
  </r>
  <r>
    <x v="0"/>
    <n v="122.49"/>
    <x v="0"/>
    <s v="6575"/>
    <s v="2400 Inventory Issue"/>
    <s v="2021/10"/>
  </r>
  <r>
    <x v="2"/>
    <n v="67201.990000000005"/>
    <x v="5"/>
    <s v="676B"/>
    <s v="2400 Inventory Issue"/>
    <s v="2021/10"/>
  </r>
  <r>
    <x v="0"/>
    <n v="491.01"/>
    <x v="0"/>
    <s v="2235"/>
    <s v="2400 Inventory Issue"/>
    <s v="2021/10"/>
  </r>
  <r>
    <x v="1"/>
    <n v="845.79"/>
    <x v="1"/>
    <s v="910D"/>
    <s v="2400 Inventory Issue"/>
    <s v="2021/10"/>
  </r>
  <r>
    <x v="1"/>
    <n v="2362.42"/>
    <x v="1"/>
    <s v="190E"/>
    <s v="2400 Inventory Issue"/>
    <s v="2021/10"/>
  </r>
  <r>
    <x v="2"/>
    <n v="-2622.63"/>
    <x v="1"/>
    <s v="236E"/>
    <s v="2460 Inv Returned"/>
    <s v="2021/10"/>
  </r>
  <r>
    <x v="0"/>
    <n v="-96.39"/>
    <x v="0"/>
    <s v="2000"/>
    <s v="2460 Inv Returned"/>
    <s v="2021/10"/>
  </r>
  <r>
    <x v="1"/>
    <n v="19651.759999999998"/>
    <x v="1"/>
    <s v="766D"/>
    <s v="2400 Inventory Issue"/>
    <s v="2021/10"/>
  </r>
  <r>
    <x v="1"/>
    <n v="3385.29"/>
    <x v="1"/>
    <s v="215E"/>
    <s v="2400 Inventory Issue"/>
    <s v="2021/10"/>
  </r>
  <r>
    <x v="0"/>
    <n v="2160.77"/>
    <x v="2"/>
    <s v="2228"/>
    <s v="2400 Inventory Issue"/>
    <s v="2021/10"/>
  </r>
  <r>
    <x v="1"/>
    <n v="-2427.87"/>
    <x v="1"/>
    <s v="977D"/>
    <s v="2460 Inv Returned"/>
    <s v="2021/10"/>
  </r>
  <r>
    <x v="1"/>
    <n v="-3470.92"/>
    <x v="1"/>
    <s v="978D"/>
    <s v="2460 Inv Returned"/>
    <s v="2021/10"/>
  </r>
  <r>
    <x v="1"/>
    <n v="115.87"/>
    <x v="1"/>
    <s v="253E"/>
    <s v="2400 Inventory Issue"/>
    <s v="2021/10"/>
  </r>
  <r>
    <x v="0"/>
    <n v="169.91"/>
    <x v="10"/>
    <s v="6113"/>
    <s v="2400 Inventory Issue"/>
    <s v="2021/10"/>
  </r>
  <r>
    <x v="1"/>
    <n v="6889.13"/>
    <x v="1"/>
    <s v="916D"/>
    <s v="2400 Inventory Issue"/>
    <s v="2021/10"/>
  </r>
  <r>
    <x v="1"/>
    <n v="1308.76"/>
    <x v="1"/>
    <s v="165E"/>
    <s v="2400 Inventory Issue"/>
    <s v="2021/10"/>
  </r>
  <r>
    <x v="1"/>
    <n v="1309.5999999999999"/>
    <x v="1"/>
    <s v="436E"/>
    <s v="2400 Inventory Issue"/>
    <s v="2021/10"/>
  </r>
  <r>
    <x v="0"/>
    <n v="2927.51"/>
    <x v="0"/>
    <s v="6404"/>
    <s v="2400 Inventory Issue"/>
    <s v="2021/10"/>
  </r>
  <r>
    <x v="1"/>
    <n v="11.13"/>
    <x v="5"/>
    <s v="270D"/>
    <s v="2400 Inventory Issue"/>
    <s v="2021/10"/>
  </r>
  <r>
    <x v="1"/>
    <n v="-264.8"/>
    <x v="5"/>
    <s v="472D"/>
    <s v="2460 Inv Returned"/>
    <s v="2021/10"/>
  </r>
  <r>
    <x v="1"/>
    <n v="-674"/>
    <x v="1"/>
    <s v="637D"/>
    <s v="2460 Inv Returned"/>
    <s v="2021/10"/>
  </r>
  <r>
    <x v="1"/>
    <n v="279.76"/>
    <x v="1"/>
    <s v="221E"/>
    <s v="2400 Inventory Issue"/>
    <s v="2021/10"/>
  </r>
  <r>
    <x v="2"/>
    <n v="84342.44"/>
    <x v="1"/>
    <s v="319E"/>
    <s v="2400 Inventory Issue"/>
    <s v="2021/10"/>
  </r>
  <r>
    <x v="1"/>
    <n v="2356.7800000000002"/>
    <x v="1"/>
    <s v="915D"/>
    <s v="2400 Inventory Issue"/>
    <s v="2021/10"/>
  </r>
  <r>
    <x v="1"/>
    <n v="1505.87"/>
    <x v="1"/>
    <s v="576E"/>
    <s v="2400 Inventory Issue"/>
    <s v="2021/10"/>
  </r>
  <r>
    <x v="2"/>
    <n v="-26.34"/>
    <x v="1"/>
    <s v="117D"/>
    <s v="2460 Inv Returned"/>
    <s v="2021/10"/>
  </r>
  <r>
    <x v="1"/>
    <n v="115.97"/>
    <x v="1"/>
    <s v="986D"/>
    <s v="2400 Inventory Issue"/>
    <s v="2021/10"/>
  </r>
  <r>
    <x v="2"/>
    <n v="7955.82"/>
    <x v="1"/>
    <s v="123D"/>
    <s v="2400 Inventory Issue"/>
    <s v="2021/10"/>
  </r>
  <r>
    <x v="1"/>
    <n v="3781.01"/>
    <x v="1"/>
    <s v="983D"/>
    <s v="2400 Inventory Issue"/>
    <s v="2021/10"/>
  </r>
  <r>
    <x v="0"/>
    <n v="-312.16000000000003"/>
    <x v="0"/>
    <s v="9583"/>
    <s v="2460 Inv Returned"/>
    <s v="2021/10"/>
  </r>
  <r>
    <x v="0"/>
    <n v="148.36000000000001"/>
    <x v="7"/>
    <s v="5024"/>
    <s v="2400 Inventory Issue"/>
    <s v="2021/10"/>
  </r>
  <r>
    <x v="1"/>
    <n v="-5791.89"/>
    <x v="1"/>
    <s v="452E"/>
    <s v="2460 Inv Returned"/>
    <s v="2021/10"/>
  </r>
  <r>
    <x v="0"/>
    <n v="733.74"/>
    <x v="11"/>
    <s v="4822"/>
    <s v="2400 Inventory Issue"/>
    <s v="2021/10"/>
  </r>
  <r>
    <x v="2"/>
    <n v="4033.26"/>
    <x v="1"/>
    <s v="772D"/>
    <s v="2400 Inventory Issue"/>
    <s v="2021/10"/>
  </r>
  <r>
    <x v="1"/>
    <n v="1041.4000000000001"/>
    <x v="1"/>
    <s v="958D"/>
    <s v="2400 Inventory Issue"/>
    <s v="2021/10"/>
  </r>
  <r>
    <x v="1"/>
    <n v="4346.2299999999996"/>
    <x v="1"/>
    <s v="970D"/>
    <s v="2400 Inventory Issue"/>
    <s v="2021/10"/>
  </r>
  <r>
    <x v="1"/>
    <n v="389.97"/>
    <x v="1"/>
    <s v="971D"/>
    <s v="2400 Inventory Issue"/>
    <s v="2021/10"/>
  </r>
  <r>
    <x v="1"/>
    <n v="1100.53"/>
    <x v="1"/>
    <s v="457E"/>
    <s v="2400 Inventory Issue"/>
    <s v="2021/10"/>
  </r>
  <r>
    <x v="1"/>
    <n v="962"/>
    <x v="1"/>
    <s v="586E"/>
    <s v="2400 Inventory Issue"/>
    <s v="2021/10"/>
  </r>
  <r>
    <x v="2"/>
    <n v="48.73"/>
    <x v="1"/>
    <s v="847B"/>
    <s v="2400 Inventory Issue"/>
    <s v="2021/10"/>
  </r>
  <r>
    <x v="0"/>
    <n v="-543.67999999999995"/>
    <x v="0"/>
    <s v="2236"/>
    <s v="2460 Inv Returned"/>
    <s v="2021/10"/>
  </r>
  <r>
    <x v="2"/>
    <n v="49.94"/>
    <x v="1"/>
    <s v="398D"/>
    <s v="2400 Inventory Issue"/>
    <s v="2021/10"/>
  </r>
  <r>
    <x v="1"/>
    <n v="650.15"/>
    <x v="1"/>
    <s v="249E"/>
    <s v="2400 Inventory Issue"/>
    <s v="2021/10"/>
  </r>
  <r>
    <x v="1"/>
    <n v="-609.44000000000005"/>
    <x v="1"/>
    <s v="597E"/>
    <s v="2460 Inv Returned"/>
    <s v="2021/10"/>
  </r>
  <r>
    <x v="0"/>
    <n v="2905.21"/>
    <x v="0"/>
    <s v="9584"/>
    <s v="2400 Inventory Issue"/>
    <s v="2021/10"/>
  </r>
  <r>
    <x v="0"/>
    <n v="1793.43"/>
    <x v="0"/>
    <s v="4660"/>
    <s v="2400 Inventory Issue"/>
    <s v="2021/10"/>
  </r>
  <r>
    <x v="1"/>
    <n v="-13585.32"/>
    <x v="1"/>
    <s v="960D"/>
    <s v="2460 Inv Returned"/>
    <s v="2021/10"/>
  </r>
  <r>
    <x v="0"/>
    <n v="50499.22"/>
    <x v="2"/>
    <s v="4774"/>
    <s v="2400 Inventory Issue"/>
    <s v="2021/10"/>
  </r>
  <r>
    <x v="1"/>
    <n v="1648.05"/>
    <x v="1"/>
    <s v="398C"/>
    <s v="2400 Inventory Issue"/>
    <s v="2021/10"/>
  </r>
  <r>
    <x v="1"/>
    <n v="-288"/>
    <x v="1"/>
    <s v="214E"/>
    <s v="2460 Inv Returned"/>
    <s v="2021/10"/>
  </r>
  <r>
    <x v="1"/>
    <n v="13020.88"/>
    <x v="5"/>
    <s v="229D"/>
    <s v="2400 Inventory Issue"/>
    <s v="2021/10"/>
  </r>
  <r>
    <x v="0"/>
    <n v="675.29"/>
    <x v="0"/>
    <s v="2234"/>
    <s v="2400 Inventory Issue"/>
    <s v="2021/10"/>
  </r>
  <r>
    <x v="1"/>
    <n v="-1984.75"/>
    <x v="1"/>
    <s v="983D"/>
    <s v="2460 Inv Returned"/>
    <s v="2021/10"/>
  </r>
  <r>
    <x v="1"/>
    <n v="11.25"/>
    <x v="1"/>
    <s v="188E"/>
    <s v="2400 Inventory Issue"/>
    <s v="2021/10"/>
  </r>
  <r>
    <x v="1"/>
    <n v="725.67"/>
    <x v="1"/>
    <s v="578E"/>
    <s v="2400 Inventory Issue"/>
    <s v="2021/10"/>
  </r>
  <r>
    <x v="2"/>
    <n v="22189.38"/>
    <x v="1"/>
    <s v="426C"/>
    <s v="2400 Inventory Issue"/>
    <s v="2021/10"/>
  </r>
  <r>
    <x v="1"/>
    <n v="44.9"/>
    <x v="5"/>
    <s v="173D"/>
    <s v="2400 Inventory Issue"/>
    <s v="2021/10"/>
  </r>
  <r>
    <x v="0"/>
    <n v="-338.33"/>
    <x v="0"/>
    <s v="9588"/>
    <s v="2460 Inv Returned"/>
    <s v="2021/10"/>
  </r>
  <r>
    <x v="1"/>
    <n v="8066.18"/>
    <x v="1"/>
    <s v="637D"/>
    <s v="2400 Inventory Issue"/>
    <s v="2021/10"/>
  </r>
  <r>
    <x v="3"/>
    <n v="99.77"/>
    <x v="1"/>
    <s v="997D"/>
    <s v="2400 Inventory Issue"/>
    <s v="2021/10"/>
  </r>
  <r>
    <x v="1"/>
    <n v="-102.85"/>
    <x v="1"/>
    <s v="964D"/>
    <s v="2460 Inv Returned"/>
    <s v="2021/10"/>
  </r>
  <r>
    <x v="1"/>
    <n v="-366.5"/>
    <x v="1"/>
    <s v="507D"/>
    <s v="2460 Inv Returned"/>
    <s v="2021/10"/>
  </r>
  <r>
    <x v="1"/>
    <n v="576"/>
    <x v="1"/>
    <s v="283D"/>
    <s v="2400 Inventory Issue"/>
    <s v="2021/10"/>
  </r>
  <r>
    <x v="0"/>
    <n v="158.9"/>
    <x v="3"/>
    <s v="5063"/>
    <s v="2400 Inventory Issue"/>
    <s v="2021/10"/>
  </r>
  <r>
    <x v="1"/>
    <n v="4533.3999999999996"/>
    <x v="1"/>
    <s v="633D"/>
    <s v="2400 Inventory Issue"/>
    <s v="2021/10"/>
  </r>
  <r>
    <x v="1"/>
    <n v="473.76"/>
    <x v="1"/>
    <s v="125E"/>
    <s v="2400 Inventory Issue"/>
    <s v="2021/10"/>
  </r>
  <r>
    <x v="0"/>
    <n v="492.82"/>
    <x v="0"/>
    <s v="5400"/>
    <s v="2400 Inventory Issue"/>
    <s v="2021/10"/>
  </r>
  <r>
    <x v="1"/>
    <n v="20888.240000000002"/>
    <x v="1"/>
    <s v="236C"/>
    <s v="2400 Inventory Issue"/>
    <s v="2021/10"/>
  </r>
  <r>
    <x v="1"/>
    <n v="-346.99"/>
    <x v="1"/>
    <s v="915D"/>
    <s v="2460 Inv Returned"/>
    <s v="2021/10"/>
  </r>
  <r>
    <x v="1"/>
    <n v="1510.6"/>
    <x v="1"/>
    <s v="571E"/>
    <s v="2400 Inventory Issue"/>
    <s v="2021/10"/>
  </r>
  <r>
    <x v="0"/>
    <n v="-57.22"/>
    <x v="2"/>
    <s v="4774"/>
    <s v="2460 Inv Returned"/>
    <s v="2021/10"/>
  </r>
  <r>
    <x v="1"/>
    <n v="17149.82"/>
    <x v="5"/>
    <s v="235D"/>
    <s v="2400 Inventory Issue"/>
    <s v="2021/10"/>
  </r>
  <r>
    <x v="1"/>
    <n v="20420.27"/>
    <x v="1"/>
    <s v="636D"/>
    <s v="2400 Inventory Issue"/>
    <s v="2021/10"/>
  </r>
  <r>
    <x v="1"/>
    <n v="50.98"/>
    <x v="1"/>
    <s v="871D"/>
    <s v="2400 Inventory Issue"/>
    <s v="2021/10"/>
  </r>
  <r>
    <x v="1"/>
    <n v="564.70000000000005"/>
    <x v="1"/>
    <s v="966D"/>
    <s v="2400 Inventory Issue"/>
    <s v="2021/10"/>
  </r>
  <r>
    <x v="2"/>
    <n v="-117.66"/>
    <x v="1"/>
    <s v="222E"/>
    <s v="2460 Inv Returned"/>
    <s v="2021/10"/>
  </r>
  <r>
    <x v="2"/>
    <n v="-4600.5600000000004"/>
    <x v="1"/>
    <s v="237E"/>
    <s v="2460 Inv Returned"/>
    <s v="2021/10"/>
  </r>
  <r>
    <x v="0"/>
    <n v="1840"/>
    <x v="0"/>
    <s v="4644"/>
    <s v="2400 Inventory Issue"/>
    <s v="2021/10"/>
  </r>
  <r>
    <x v="0"/>
    <n v="125.46"/>
    <x v="10"/>
    <s v="7900"/>
    <s v="2400 Inventory Issue"/>
    <s v="2021/10"/>
  </r>
  <r>
    <x v="1"/>
    <n v="4146.42"/>
    <x v="1"/>
    <s v="187E"/>
    <s v="2400 Inventory Issue"/>
    <s v="2021/10"/>
  </r>
  <r>
    <x v="1"/>
    <n v="-223.76"/>
    <x v="15"/>
    <s v="979D"/>
    <s v="2460 Inv Returned"/>
    <s v="2021/10"/>
  </r>
  <r>
    <x v="0"/>
    <n v="-8.64"/>
    <x v="0"/>
    <s v="6404"/>
    <s v="2460 Inv Returned"/>
    <s v="2021/10"/>
  </r>
  <r>
    <x v="2"/>
    <n v="531.76"/>
    <x v="1"/>
    <s v="413C"/>
    <s v="2400 Inventory Issue"/>
    <s v="2021/10"/>
  </r>
  <r>
    <x v="1"/>
    <n v="-536.24"/>
    <x v="1"/>
    <s v="619D"/>
    <s v="2460 Inv Returned"/>
    <s v="2021/10"/>
  </r>
  <r>
    <x v="1"/>
    <n v="1110.8900000000001"/>
    <x v="1"/>
    <s v="775D"/>
    <s v="2400 Inventory Issue"/>
    <s v="2021/10"/>
  </r>
  <r>
    <x v="1"/>
    <n v="2392.63"/>
    <x v="1"/>
    <s v="420E"/>
    <s v="2400 Inventory Issue"/>
    <s v="2021/10"/>
  </r>
  <r>
    <x v="1"/>
    <n v="41763.85"/>
    <x v="1"/>
    <s v="961D"/>
    <s v="2400 Inventory Issue"/>
    <s v="2021/10"/>
  </r>
  <r>
    <x v="1"/>
    <n v="2666.87"/>
    <x v="1"/>
    <s v="965D"/>
    <s v="2400 Inventory Issue"/>
    <s v="2021/10"/>
  </r>
  <r>
    <x v="1"/>
    <n v="388.9"/>
    <x v="1"/>
    <s v="424E"/>
    <s v="2400 Inventory Issue"/>
    <s v="2021/10"/>
  </r>
  <r>
    <x v="1"/>
    <n v="3306.94"/>
    <x v="1"/>
    <s v="145D"/>
    <s v="2400 Inventory Issue"/>
    <s v="2021/10"/>
  </r>
  <r>
    <x v="1"/>
    <n v="733"/>
    <x v="1"/>
    <s v="507D"/>
    <s v="2400 Inventory Issue"/>
    <s v="2021/10"/>
  </r>
  <r>
    <x v="1"/>
    <n v="18481.41"/>
    <x v="1"/>
    <s v="632D"/>
    <s v="2400 Inventory Issue"/>
    <s v="2021/10"/>
  </r>
  <r>
    <x v="1"/>
    <n v="1143.22"/>
    <x v="1"/>
    <s v="584E"/>
    <s v="2400 Inventory Issue"/>
    <s v="2021/10"/>
  </r>
  <r>
    <x v="0"/>
    <n v="86.23"/>
    <x v="0"/>
    <s v="2182"/>
    <s v="2400 Inventory Issue"/>
    <s v="2021/10"/>
  </r>
  <r>
    <x v="2"/>
    <n v="-307.14"/>
    <x v="1"/>
    <s v="398D"/>
    <s v="2460 Inv Returned"/>
    <s v="2021/10"/>
  </r>
  <r>
    <x v="1"/>
    <n v="1223.1600000000001"/>
    <x v="1"/>
    <s v="941D"/>
    <s v="2400 Inventory Issue"/>
    <s v="2021/10"/>
  </r>
  <r>
    <x v="1"/>
    <n v="531.98"/>
    <x v="1"/>
    <s v="460E"/>
    <s v="2400 Inventory Issue"/>
    <s v="2021/10"/>
  </r>
  <r>
    <x v="2"/>
    <n v="-14278.04"/>
    <x v="5"/>
    <s v="676B"/>
    <s v="2460 Inv Returned"/>
    <s v="2021/10"/>
  </r>
  <r>
    <x v="0"/>
    <n v="-11.01"/>
    <x v="0"/>
    <s v="2235"/>
    <s v="2460 Inv Returned"/>
    <s v="2021/10"/>
  </r>
  <r>
    <x v="1"/>
    <n v="-169.29"/>
    <x v="1"/>
    <s v="576E"/>
    <s v="2460 Inv Returned"/>
    <s v="2021/10"/>
  </r>
  <r>
    <x v="1"/>
    <n v="193"/>
    <x v="1"/>
    <s v="453E"/>
    <s v="2400 Inventory Issue"/>
    <s v="2021/10"/>
  </r>
  <r>
    <x v="1"/>
    <n v="952"/>
    <x v="1"/>
    <s v="658E"/>
    <s v="2400 Inventory Issue"/>
    <s v="2021/10"/>
  </r>
  <r>
    <x v="2"/>
    <n v="656.34"/>
    <x v="1"/>
    <s v="222E"/>
    <s v="2400 Inventory Issue"/>
    <s v="2021/10"/>
  </r>
  <r>
    <x v="0"/>
    <n v="-184.16"/>
    <x v="0"/>
    <s v="2234"/>
    <s v="2460 Inv Returned"/>
    <s v="2021/10"/>
  </r>
  <r>
    <x v="1"/>
    <n v="-62.69"/>
    <x v="1"/>
    <s v="979D"/>
    <s v="2460 Inv Returned"/>
    <s v="2021/10"/>
  </r>
  <r>
    <x v="2"/>
    <n v="-92.16"/>
    <x v="1"/>
    <s v="910A"/>
    <s v="2460 Inv Returned"/>
    <s v="2021/10"/>
  </r>
  <r>
    <x v="2"/>
    <n v="-1704.32"/>
    <x v="1"/>
    <s v="142D"/>
    <s v="2460 Inv Returned"/>
    <s v="2021/10"/>
  </r>
  <r>
    <x v="0"/>
    <n v="3.33"/>
    <x v="4"/>
    <s v="5024"/>
    <s v="2400 Inventory Issue"/>
    <s v="2021/10"/>
  </r>
  <r>
    <x v="1"/>
    <n v="8204.69"/>
    <x v="1"/>
    <s v="969D"/>
    <s v="2400 Inventory Issue"/>
    <s v="2021/10"/>
  </r>
  <r>
    <x v="1"/>
    <n v="1055.2"/>
    <x v="1"/>
    <s v="417E"/>
    <s v="2400 Inventory Issue"/>
    <s v="2021/10"/>
  </r>
  <r>
    <x v="1"/>
    <n v="-1640.19"/>
    <x v="1"/>
    <s v="965D"/>
    <s v="2460 Inv Returned"/>
    <s v="2021/10"/>
  </r>
  <r>
    <x v="1"/>
    <n v="-2657.02"/>
    <x v="5"/>
    <s v="293D"/>
    <s v="2460 Inv Returned"/>
    <s v="2021/10"/>
  </r>
  <r>
    <x v="1"/>
    <n v="5627.68"/>
    <x v="5"/>
    <s v="293D"/>
    <s v="2400 Inventory Issue"/>
    <s v="2021/10"/>
  </r>
  <r>
    <x v="1"/>
    <n v="12877.52"/>
    <x v="1"/>
    <s v="253D"/>
    <s v="2400 Inventory Issue"/>
    <s v="2021/10"/>
  </r>
  <r>
    <x v="1"/>
    <n v="-265.52"/>
    <x v="1"/>
    <s v="253D"/>
    <s v="2460 Inv Returned"/>
    <s v="2021/10"/>
  </r>
  <r>
    <x v="1"/>
    <n v="771.95"/>
    <x v="1"/>
    <s v="100E"/>
    <s v="2400 Inventory Issue"/>
    <s v="2021/10"/>
  </r>
  <r>
    <x v="1"/>
    <n v="7357.61"/>
    <x v="1"/>
    <s v="444E"/>
    <s v="2400 Inventory Issue"/>
    <s v="2021/10"/>
  </r>
  <r>
    <x v="0"/>
    <n v="60.99"/>
    <x v="6"/>
    <s v="2013"/>
    <s v="2400 Inventory Issue"/>
    <s v="2021/10"/>
  </r>
  <r>
    <x v="2"/>
    <n v="8018.3"/>
    <x v="1"/>
    <s v="236E"/>
    <s v="2400 Inventory Issue"/>
    <s v="2021/10"/>
  </r>
  <r>
    <x v="0"/>
    <n v="-69.16"/>
    <x v="0"/>
    <s v="9585"/>
    <s v="2460 Inv Returned"/>
    <s v="2021/10"/>
  </r>
  <r>
    <x v="0"/>
    <n v="27.13"/>
    <x v="0"/>
    <s v="4603"/>
    <s v="2400 Inventory Issue"/>
    <s v="2021/10"/>
  </r>
  <r>
    <x v="1"/>
    <n v="-1398.13"/>
    <x v="1"/>
    <s v="627D"/>
    <s v="2460 Inv Returned"/>
    <s v="2021/10"/>
  </r>
  <r>
    <x v="1"/>
    <n v="16889.59"/>
    <x v="1"/>
    <s v="947D"/>
    <s v="2400 Inventory Issue"/>
    <s v="2021/10"/>
  </r>
  <r>
    <x v="1"/>
    <n v="639.89"/>
    <x v="1"/>
    <s v="963D"/>
    <s v="2400 Inventory Issue"/>
    <s v="2021/10"/>
  </r>
  <r>
    <x v="1"/>
    <n v="2037.24"/>
    <x v="1"/>
    <s v="967D"/>
    <s v="2400 Inventory Issue"/>
    <s v="2021/10"/>
  </r>
  <r>
    <x v="1"/>
    <n v="6901.5"/>
    <x v="1"/>
    <s v="977D"/>
    <s v="2400 Inventory Issue"/>
    <s v="2021/10"/>
  </r>
  <r>
    <x v="1"/>
    <n v="5577.19"/>
    <x v="1"/>
    <s v="978D"/>
    <s v="2400 Inventory Issue"/>
    <s v="2021/10"/>
  </r>
  <r>
    <x v="1"/>
    <n v="3100.78"/>
    <x v="1"/>
    <s v="214E"/>
    <s v="2400 Inventory Issue"/>
    <s v="2021/10"/>
  </r>
  <r>
    <x v="1"/>
    <n v="-1129.8399999999999"/>
    <x v="1"/>
    <s v="253E"/>
    <s v="2460 Inv Returned"/>
    <s v="2021/10"/>
  </r>
  <r>
    <x v="1"/>
    <n v="289.85000000000002"/>
    <x v="1"/>
    <s v="256E"/>
    <s v="2400 Inventory Issue"/>
    <s v="2021/10"/>
  </r>
  <r>
    <x v="1"/>
    <n v="1863.55"/>
    <x v="1"/>
    <s v="455E"/>
    <s v="2400 Inventory Issue"/>
    <s v="2021/10"/>
  </r>
  <r>
    <x v="0"/>
    <n v="-302.29000000000002"/>
    <x v="3"/>
    <s v="9042"/>
    <s v="2460 Inv Returned"/>
    <s v="2021/10"/>
  </r>
  <r>
    <x v="2"/>
    <n v="8544.15"/>
    <x v="1"/>
    <s v="571C"/>
    <s v="2400 Inventory Issue"/>
    <s v="2021/10"/>
  </r>
  <r>
    <x v="2"/>
    <n v="-10680.53"/>
    <x v="1"/>
    <s v="426C"/>
    <s v="2460 Inv Returned"/>
    <s v="2021/10"/>
  </r>
  <r>
    <x v="1"/>
    <n v="1289.74"/>
    <x v="1"/>
    <s v="619D"/>
    <s v="2400 Inventory Issue"/>
    <s v="2021/10"/>
  </r>
  <r>
    <x v="1"/>
    <n v="1043.69"/>
    <x v="1"/>
    <s v="406E"/>
    <s v="2400 Inventory Issue"/>
    <s v="2021/10"/>
  </r>
  <r>
    <x v="0"/>
    <n v="1630.75"/>
    <x v="0"/>
    <s v="9530"/>
    <s v="2400 Inventory Issue"/>
    <s v="2021/10"/>
  </r>
  <r>
    <x v="1"/>
    <n v="-9371.6299999999992"/>
    <x v="1"/>
    <s v="961D"/>
    <s v="2460 Inv Returned"/>
    <s v="2021/10"/>
  </r>
  <r>
    <x v="1"/>
    <n v="3934.2"/>
    <x v="1"/>
    <s v="964D"/>
    <s v="2400 Inventory Issue"/>
    <s v="2021/10"/>
  </r>
  <r>
    <x v="1"/>
    <n v="1107.99"/>
    <x v="1"/>
    <s v="988B"/>
    <s v="2400 Inventory Issue"/>
    <s v="2021/10"/>
  </r>
  <r>
    <x v="0"/>
    <n v="281.74"/>
    <x v="3"/>
    <s v="7734"/>
    <s v="2400 Inventory Issue"/>
    <s v="2021/10"/>
  </r>
  <r>
    <x v="1"/>
    <n v="872.34"/>
    <x v="1"/>
    <s v="980D"/>
    <s v="2400 Inventory Issue"/>
    <s v="2021/10"/>
  </r>
  <r>
    <x v="1"/>
    <n v="1035.74"/>
    <x v="1"/>
    <s v="280E"/>
    <s v="2400 Inventory Issue"/>
    <s v="2021/10"/>
  </r>
  <r>
    <x v="1"/>
    <n v="2469.4899999999998"/>
    <x v="1"/>
    <s v="447E"/>
    <s v="2400 Inventory Issue"/>
    <s v="2021/10"/>
  </r>
  <r>
    <x v="1"/>
    <n v="-3668.77"/>
    <x v="1"/>
    <s v="444E"/>
    <s v="2460 Inv Returned"/>
    <s v="2021/10"/>
  </r>
  <r>
    <x v="1"/>
    <n v="1101.49"/>
    <x v="1"/>
    <s v="468E"/>
    <s v="2400 Inventory Issue"/>
    <s v="2021/10"/>
  </r>
  <r>
    <x v="0"/>
    <n v="3543.48"/>
    <x v="0"/>
    <s v="9584"/>
    <s v="2400 Inventory Issue"/>
    <s v="2021/11"/>
  </r>
  <r>
    <x v="2"/>
    <n v="8016.58"/>
    <x v="5"/>
    <s v="676B"/>
    <s v="2400 Inventory Issue"/>
    <s v="2021/11"/>
  </r>
  <r>
    <x v="1"/>
    <n v="31379.79"/>
    <x v="1"/>
    <s v="236C"/>
    <s v="2400 Inventory Issue"/>
    <s v="2021/11"/>
  </r>
  <r>
    <x v="1"/>
    <n v="5439.77"/>
    <x v="1"/>
    <s v="914D"/>
    <s v="2400 Inventory Issue"/>
    <s v="2021/11"/>
  </r>
  <r>
    <x v="1"/>
    <n v="1197.23"/>
    <x v="1"/>
    <s v="982D"/>
    <s v="2400 Inventory Issue"/>
    <s v="2021/11"/>
  </r>
  <r>
    <x v="1"/>
    <n v="54.48"/>
    <x v="1"/>
    <s v="190E"/>
    <s v="2400 Inventory Issue"/>
    <s v="2021/11"/>
  </r>
  <r>
    <x v="0"/>
    <n v="115.24"/>
    <x v="0"/>
    <s v="4603"/>
    <s v="2400 Inventory Issue"/>
    <s v="2021/11"/>
  </r>
  <r>
    <x v="1"/>
    <n v="-410"/>
    <x v="1"/>
    <s v="766D"/>
    <s v="2460 Inv Returned"/>
    <s v="2021/11"/>
  </r>
  <r>
    <x v="1"/>
    <n v="6689.55"/>
    <x v="1"/>
    <s v="766D"/>
    <s v="2400 Inventory Issue"/>
    <s v="2021/11"/>
  </r>
  <r>
    <x v="1"/>
    <n v="-269.31"/>
    <x v="1"/>
    <s v="215E"/>
    <s v="2460 Inv Returned"/>
    <s v="2021/11"/>
  </r>
  <r>
    <x v="1"/>
    <n v="180.33"/>
    <x v="1"/>
    <s v="986D"/>
    <s v="2400 Inventory Issue"/>
    <s v="2021/11"/>
  </r>
  <r>
    <x v="1"/>
    <n v="220.44"/>
    <x v="1"/>
    <s v="254E"/>
    <s v="2400 Inventory Issue"/>
    <s v="2021/11"/>
  </r>
  <r>
    <x v="1"/>
    <n v="467.16"/>
    <x v="1"/>
    <s v="570E"/>
    <s v="2400 Inventory Issue"/>
    <s v="2021/11"/>
  </r>
  <r>
    <x v="1"/>
    <n v="1879.85"/>
    <x v="1"/>
    <s v="187E"/>
    <s v="2400 Inventory Issue"/>
    <s v="2021/11"/>
  </r>
  <r>
    <x v="1"/>
    <n v="-105.97"/>
    <x v="1"/>
    <s v="187E"/>
    <s v="2460 Inv Returned"/>
    <s v="2021/11"/>
  </r>
  <r>
    <x v="3"/>
    <n v="247.88"/>
    <x v="1"/>
    <s v="195E"/>
    <s v="2400 Inventory Issue"/>
    <s v="2021/11"/>
  </r>
  <r>
    <x v="0"/>
    <n v="-428.9"/>
    <x v="3"/>
    <s v="9042"/>
    <s v="2460 Inv Returned"/>
    <s v="2021/11"/>
  </r>
  <r>
    <x v="2"/>
    <n v="93552.71"/>
    <x v="1"/>
    <s v="571C"/>
    <s v="2400 Inventory Issue"/>
    <s v="2021/11"/>
  </r>
  <r>
    <x v="2"/>
    <n v="7.6"/>
    <x v="1"/>
    <s v="429C"/>
    <s v="2400 Inventory Issue"/>
    <s v="2021/11"/>
  </r>
  <r>
    <x v="0"/>
    <n v="1245.6600000000001"/>
    <x v="7"/>
    <s v="5024"/>
    <s v="2400 Inventory Issue"/>
    <s v="2021/11"/>
  </r>
  <r>
    <x v="1"/>
    <n v="698.77"/>
    <x v="1"/>
    <s v="925D"/>
    <s v="2400 Inventory Issue"/>
    <s v="2021/11"/>
  </r>
  <r>
    <x v="3"/>
    <n v="6017.71"/>
    <x v="1"/>
    <s v="131E"/>
    <s v="2400 Inventory Issue"/>
    <s v="2021/11"/>
  </r>
  <r>
    <x v="0"/>
    <n v="4026.13"/>
    <x v="0"/>
    <s v="9530"/>
    <s v="2400 Inventory Issue"/>
    <s v="2021/11"/>
  </r>
  <r>
    <x v="2"/>
    <n v="8857.68"/>
    <x v="1"/>
    <s v="772D"/>
    <s v="2400 Inventory Issue"/>
    <s v="2021/11"/>
  </r>
  <r>
    <x v="1"/>
    <n v="12070.89"/>
    <x v="1"/>
    <s v="962D"/>
    <s v="2400 Inventory Issue"/>
    <s v="2021/11"/>
  </r>
  <r>
    <x v="1"/>
    <n v="576"/>
    <x v="1"/>
    <s v="469E"/>
    <s v="2400 Inventory Issue"/>
    <s v="2021/11"/>
  </r>
  <r>
    <x v="1"/>
    <n v="163.13"/>
    <x v="1"/>
    <s v="539C"/>
    <s v="2400 Inventory Issue"/>
    <s v="2021/11"/>
  </r>
  <r>
    <x v="2"/>
    <n v="-355.94"/>
    <x v="1"/>
    <s v="128D"/>
    <s v="2460 Inv Returned"/>
    <s v="2021/11"/>
  </r>
  <r>
    <x v="1"/>
    <n v="6649.22"/>
    <x v="1"/>
    <s v="145D"/>
    <s v="2400 Inventory Issue"/>
    <s v="2021/11"/>
  </r>
  <r>
    <x v="1"/>
    <n v="71334.16"/>
    <x v="1"/>
    <s v="172B"/>
    <s v="2400 Inventory Issue"/>
    <s v="2021/11"/>
  </r>
  <r>
    <x v="0"/>
    <n v="112.77"/>
    <x v="0"/>
    <s v="2182"/>
    <s v="2400 Inventory Issue"/>
    <s v="2021/11"/>
  </r>
  <r>
    <x v="1"/>
    <n v="-1321.94"/>
    <x v="1"/>
    <s v="143D"/>
    <s v="2460 Inv Returned"/>
    <s v="2021/11"/>
  </r>
  <r>
    <x v="1"/>
    <n v="2149.9299999999998"/>
    <x v="1"/>
    <s v="189D"/>
    <s v="2400 Inventory Issue"/>
    <s v="2021/11"/>
  </r>
  <r>
    <x v="0"/>
    <n v="693.34"/>
    <x v="0"/>
    <s v="6403"/>
    <s v="2400 Inventory Issue"/>
    <s v="2021/11"/>
  </r>
  <r>
    <x v="1"/>
    <n v="-7988.18"/>
    <x v="1"/>
    <s v="236C"/>
    <s v="2460 Inv Returned"/>
    <s v="2021/11"/>
  </r>
  <r>
    <x v="0"/>
    <n v="-419.13"/>
    <x v="0"/>
    <s v="9585"/>
    <s v="2460 Inv Returned"/>
    <s v="2021/11"/>
  </r>
  <r>
    <x v="2"/>
    <n v="-9162.19"/>
    <x v="1"/>
    <s v="117D"/>
    <s v="2460 Inv Returned"/>
    <s v="2021/11"/>
  </r>
  <r>
    <x v="1"/>
    <n v="812.37"/>
    <x v="1"/>
    <s v="520E"/>
    <s v="2400 Inventory Issue"/>
    <s v="2021/11"/>
  </r>
  <r>
    <x v="1"/>
    <n v="8898.6200000000008"/>
    <x v="1"/>
    <s v="977D"/>
    <s v="2400 Inventory Issue"/>
    <s v="2021/11"/>
  </r>
  <r>
    <x v="1"/>
    <n v="-590.35"/>
    <x v="1"/>
    <s v="978D"/>
    <s v="2460 Inv Returned"/>
    <s v="2021/11"/>
  </r>
  <r>
    <x v="1"/>
    <n v="-5309.95"/>
    <x v="5"/>
    <s v="229D"/>
    <s v="2460 Inv Returned"/>
    <s v="2021/11"/>
  </r>
  <r>
    <x v="2"/>
    <n v="-22365.93"/>
    <x v="1"/>
    <s v="123D"/>
    <s v="2460 Inv Returned"/>
    <s v="2021/11"/>
  </r>
  <r>
    <x v="2"/>
    <n v="3303.07"/>
    <x v="1"/>
    <s v="123D"/>
    <s v="2400 Inventory Issue"/>
    <s v="2021/11"/>
  </r>
  <r>
    <x v="0"/>
    <n v="113.51"/>
    <x v="3"/>
    <s v="5406"/>
    <s v="2400 Inventory Issue"/>
    <s v="2021/11"/>
  </r>
  <r>
    <x v="2"/>
    <n v="-2115.4499999999998"/>
    <x v="1"/>
    <s v="426C"/>
    <s v="2460 Inv Returned"/>
    <s v="2021/11"/>
  </r>
  <r>
    <x v="2"/>
    <n v="-1009.09"/>
    <x v="1"/>
    <s v="413C"/>
    <s v="2460 Inv Returned"/>
    <s v="2021/11"/>
  </r>
  <r>
    <x v="2"/>
    <n v="552.49"/>
    <x v="1"/>
    <s v="142D"/>
    <s v="2400 Inventory Issue"/>
    <s v="2021/11"/>
  </r>
  <r>
    <x v="1"/>
    <n v="-182.28"/>
    <x v="1"/>
    <s v="969D"/>
    <s v="2460 Inv Returned"/>
    <s v="2021/11"/>
  </r>
  <r>
    <x v="1"/>
    <n v="36889"/>
    <x v="1"/>
    <s v="961D"/>
    <s v="2400 Inventory Issue"/>
    <s v="2021/11"/>
  </r>
  <r>
    <x v="1"/>
    <n v="3650.1"/>
    <x v="1"/>
    <s v="964D"/>
    <s v="2400 Inventory Issue"/>
    <s v="2021/11"/>
  </r>
  <r>
    <x v="1"/>
    <n v="9615.9500000000007"/>
    <x v="1"/>
    <s v="632D"/>
    <s v="2400 Inventory Issue"/>
    <s v="2021/11"/>
  </r>
  <r>
    <x v="1"/>
    <n v="1983.74"/>
    <x v="1"/>
    <s v="980D"/>
    <s v="2400 Inventory Issue"/>
    <s v="2021/11"/>
  </r>
  <r>
    <x v="1"/>
    <n v="20601.68"/>
    <x v="1"/>
    <s v="633D"/>
    <s v="2400 Inventory Issue"/>
    <s v="2021/11"/>
  </r>
  <r>
    <x v="2"/>
    <n v="-700.75"/>
    <x v="1"/>
    <s v="780D"/>
    <s v="2460 Inv Returned"/>
    <s v="2021/11"/>
  </r>
  <r>
    <x v="2"/>
    <n v="2017.24"/>
    <x v="1"/>
    <s v="780D"/>
    <s v="2400 Inventory Issue"/>
    <s v="2021/11"/>
  </r>
  <r>
    <x v="1"/>
    <n v="606.84"/>
    <x v="1"/>
    <s v="597E"/>
    <s v="2400 Inventory Issue"/>
    <s v="2021/11"/>
  </r>
  <r>
    <x v="1"/>
    <n v="170.3"/>
    <x v="1"/>
    <s v="616E"/>
    <s v="2400 Inventory Issue"/>
    <s v="2021/11"/>
  </r>
  <r>
    <x v="0"/>
    <n v="3.57"/>
    <x v="0"/>
    <s v="5400"/>
    <s v="2400 Inventory Issue"/>
    <s v="2021/11"/>
  </r>
  <r>
    <x v="2"/>
    <n v="-23.73"/>
    <x v="1"/>
    <s v="236E"/>
    <s v="2460 Inv Returned"/>
    <s v="2021/11"/>
  </r>
  <r>
    <x v="0"/>
    <n v="564.32000000000005"/>
    <x v="0"/>
    <s v="2000"/>
    <s v="2400 Inventory Issue"/>
    <s v="2021/11"/>
  </r>
  <r>
    <x v="2"/>
    <n v="295.95999999999998"/>
    <x v="1"/>
    <s v="165D"/>
    <s v="2400 Inventory Issue"/>
    <s v="2021/11"/>
  </r>
  <r>
    <x v="1"/>
    <n v="12872.12"/>
    <x v="1"/>
    <s v="947D"/>
    <s v="2400 Inventory Issue"/>
    <s v="2021/11"/>
  </r>
  <r>
    <x v="0"/>
    <n v="210.94"/>
    <x v="10"/>
    <s v="7900"/>
    <s v="2400 Inventory Issue"/>
    <s v="2021/11"/>
  </r>
  <r>
    <x v="0"/>
    <n v="38.89"/>
    <x v="0"/>
    <s v="2023"/>
    <s v="2400 Inventory Issue"/>
    <s v="2021/11"/>
  </r>
  <r>
    <x v="1"/>
    <n v="-223.76"/>
    <x v="1"/>
    <s v="979D"/>
    <s v="2460 Inv Returned"/>
    <s v="2021/11"/>
  </r>
  <r>
    <x v="1"/>
    <n v="3265.03"/>
    <x v="1"/>
    <s v="913D"/>
    <s v="2400 Inventory Issue"/>
    <s v="2021/11"/>
  </r>
  <r>
    <x v="1"/>
    <n v="7208.68"/>
    <x v="1"/>
    <s v="969D"/>
    <s v="2400 Inventory Issue"/>
    <s v="2021/11"/>
  </r>
  <r>
    <x v="0"/>
    <n v="1411.39"/>
    <x v="0"/>
    <s v="2233"/>
    <s v="2400 Inventory Issue"/>
    <s v="2021/11"/>
  </r>
  <r>
    <x v="1"/>
    <n v="815.99"/>
    <x v="1"/>
    <s v="157E"/>
    <s v="2400 Inventory Issue"/>
    <s v="2021/11"/>
  </r>
  <r>
    <x v="1"/>
    <n v="32.520000000000003"/>
    <x v="1"/>
    <s v="965D"/>
    <s v="2400 Inventory Issue"/>
    <s v="2021/11"/>
  </r>
  <r>
    <x v="1"/>
    <n v="96.6"/>
    <x v="1"/>
    <s v="221E"/>
    <s v="2400 Inventory Issue"/>
    <s v="2021/11"/>
  </r>
  <r>
    <x v="1"/>
    <n v="-178.44"/>
    <x v="1"/>
    <s v="145D"/>
    <s v="2460 Inv Returned"/>
    <s v="2021/11"/>
  </r>
  <r>
    <x v="0"/>
    <n v="665.5"/>
    <x v="10"/>
    <s v="9585"/>
    <s v="2400 Inventory Issue"/>
    <s v="2021/11"/>
  </r>
  <r>
    <x v="0"/>
    <n v="35.520000000000003"/>
    <x v="3"/>
    <s v="8864"/>
    <s v="2400 Inventory Issue"/>
    <s v="2021/11"/>
  </r>
  <r>
    <x v="2"/>
    <n v="-1841.53"/>
    <x v="1"/>
    <s v="222E"/>
    <s v="2460 Inv Returned"/>
    <s v="2021/11"/>
  </r>
  <r>
    <x v="1"/>
    <n v="173.24"/>
    <x v="1"/>
    <s v="455E"/>
    <s v="2400 Inventory Issue"/>
    <s v="2021/11"/>
  </r>
  <r>
    <x v="1"/>
    <n v="10561.87"/>
    <x v="5"/>
    <s v="229D"/>
    <s v="2400 Inventory Issue"/>
    <s v="2021/11"/>
  </r>
  <r>
    <x v="0"/>
    <n v="1952.48"/>
    <x v="0"/>
    <s v="2234"/>
    <s v="2400 Inventory Issue"/>
    <s v="2021/11"/>
  </r>
  <r>
    <x v="2"/>
    <n v="-724.91"/>
    <x v="1"/>
    <s v="157D"/>
    <s v="2460 Inv Returned"/>
    <s v="2021/11"/>
  </r>
  <r>
    <x v="1"/>
    <n v="6457.94"/>
    <x v="1"/>
    <s v="979D"/>
    <s v="2400 Inventory Issue"/>
    <s v="2021/11"/>
  </r>
  <r>
    <x v="0"/>
    <n v="5082.3999999999996"/>
    <x v="0"/>
    <s v="9583"/>
    <s v="2400 Inventory Issue"/>
    <s v="2021/11"/>
  </r>
  <r>
    <x v="0"/>
    <n v="439.14"/>
    <x v="0"/>
    <s v="5406"/>
    <s v="2400 Inventory Issue"/>
    <s v="2021/11"/>
  </r>
  <r>
    <x v="2"/>
    <n v="-3516.23"/>
    <x v="1"/>
    <s v="571C"/>
    <s v="2460 Inv Returned"/>
    <s v="2021/11"/>
  </r>
  <r>
    <x v="0"/>
    <n v="-425.42"/>
    <x v="0"/>
    <s v="9588"/>
    <s v="2460 Inv Returned"/>
    <s v="2021/11"/>
  </r>
  <r>
    <x v="1"/>
    <n v="948.3"/>
    <x v="1"/>
    <s v="406E"/>
    <s v="2400 Inventory Issue"/>
    <s v="2021/11"/>
  </r>
  <r>
    <x v="1"/>
    <n v="-478.37"/>
    <x v="1"/>
    <s v="428E"/>
    <s v="2460 Inv Returned"/>
    <s v="2021/11"/>
  </r>
  <r>
    <x v="0"/>
    <n v="2586.16"/>
    <x v="11"/>
    <s v="4822"/>
    <s v="2400 Inventory Issue"/>
    <s v="2021/11"/>
  </r>
  <r>
    <x v="1"/>
    <n v="1440"/>
    <x v="1"/>
    <s v="525E"/>
    <s v="2400 Inventory Issue"/>
    <s v="2021/11"/>
  </r>
  <r>
    <x v="1"/>
    <n v="12.78"/>
    <x v="1"/>
    <s v="158E"/>
    <s v="2400 Inventory Issue"/>
    <s v="2021/11"/>
  </r>
  <r>
    <x v="1"/>
    <n v="-381.83"/>
    <x v="1"/>
    <s v="962D"/>
    <s v="2460 Inv Returned"/>
    <s v="2021/11"/>
  </r>
  <r>
    <x v="1"/>
    <n v="1618.32"/>
    <x v="1"/>
    <s v="970D"/>
    <s v="2400 Inventory Issue"/>
    <s v="2021/11"/>
  </r>
  <r>
    <x v="1"/>
    <n v="-3263.38"/>
    <x v="5"/>
    <s v="293D"/>
    <s v="2460 Inv Returned"/>
    <s v="2021/11"/>
  </r>
  <r>
    <x v="1"/>
    <n v="239.69"/>
    <x v="5"/>
    <s v="575D"/>
    <s v="2400 Inventory Issue"/>
    <s v="2021/11"/>
  </r>
  <r>
    <x v="1"/>
    <n v="115.98"/>
    <x v="1"/>
    <s v="519E"/>
    <s v="2400 Inventory Issue"/>
    <s v="2021/11"/>
  </r>
  <r>
    <x v="0"/>
    <n v="-130.69999999999999"/>
    <x v="0"/>
    <s v="2236"/>
    <s v="2460 Inv Returned"/>
    <s v="2021/11"/>
  </r>
  <r>
    <x v="0"/>
    <n v="4098.8500000000004"/>
    <x v="0"/>
    <s v="4660"/>
    <s v="2400 Inventory Issue"/>
    <s v="2021/11"/>
  </r>
  <r>
    <x v="1"/>
    <n v="1250.47"/>
    <x v="1"/>
    <s v="963D"/>
    <s v="2400 Inventory Issue"/>
    <s v="2021/11"/>
  </r>
  <r>
    <x v="0"/>
    <n v="63.27"/>
    <x v="3"/>
    <s v="9298"/>
    <s v="2400 Inventory Issue"/>
    <s v="2021/11"/>
  </r>
  <r>
    <x v="0"/>
    <n v="1982.49"/>
    <x v="2"/>
    <s v="2228"/>
    <s v="2400 Inventory Issue"/>
    <s v="2021/11"/>
  </r>
  <r>
    <x v="1"/>
    <n v="1475.04"/>
    <x v="1"/>
    <s v="427E"/>
    <s v="2400 Inventory Issue"/>
    <s v="2021/11"/>
  </r>
  <r>
    <x v="1"/>
    <n v="2257.84"/>
    <x v="1"/>
    <s v="916D"/>
    <s v="2400 Inventory Issue"/>
    <s v="2021/11"/>
  </r>
  <r>
    <x v="1"/>
    <n v="2097.37"/>
    <x v="1"/>
    <s v="973D"/>
    <s v="2400 Inventory Issue"/>
    <s v="2021/11"/>
  </r>
  <r>
    <x v="1"/>
    <n v="818.57"/>
    <x v="1"/>
    <s v="126E"/>
    <s v="2400 Inventory Issue"/>
    <s v="2021/11"/>
  </r>
  <r>
    <x v="1"/>
    <n v="680.69"/>
    <x v="1"/>
    <s v="179E"/>
    <s v="2400 Inventory Issue"/>
    <s v="2021/11"/>
  </r>
  <r>
    <x v="1"/>
    <n v="6455.93"/>
    <x v="1"/>
    <s v="294E"/>
    <s v="2400 Inventory Issue"/>
    <s v="2021/11"/>
  </r>
  <r>
    <x v="0"/>
    <n v="-16087.71"/>
    <x v="3"/>
    <s v="5063"/>
    <s v="2460 Inv Returned"/>
    <s v="2021/11"/>
  </r>
  <r>
    <x v="2"/>
    <n v="5421.42"/>
    <x v="1"/>
    <s v="900D"/>
    <s v="2400 Inventory Issue"/>
    <s v="2021/11"/>
  </r>
  <r>
    <x v="1"/>
    <n v="779.52"/>
    <x v="1"/>
    <s v="147E"/>
    <s v="2400 Inventory Issue"/>
    <s v="2021/11"/>
  </r>
  <r>
    <x v="1"/>
    <n v="2204.59"/>
    <x v="1"/>
    <s v="249E"/>
    <s v="2400 Inventory Issue"/>
    <s v="2021/11"/>
  </r>
  <r>
    <x v="2"/>
    <n v="-798.39"/>
    <x v="1"/>
    <s v="319E"/>
    <s v="2460 Inv Returned"/>
    <s v="2021/11"/>
  </r>
  <r>
    <x v="1"/>
    <n v="576"/>
    <x v="1"/>
    <s v="639E"/>
    <s v="2400 Inventory Issue"/>
    <s v="2021/11"/>
  </r>
  <r>
    <x v="2"/>
    <n v="-24366.25"/>
    <x v="5"/>
    <s v="676B"/>
    <s v="2460 Inv Returned"/>
    <s v="2021/11"/>
  </r>
  <r>
    <x v="1"/>
    <n v="-145.91999999999999"/>
    <x v="1"/>
    <s v="910D"/>
    <s v="2460 Inv Returned"/>
    <s v="2021/11"/>
  </r>
  <r>
    <x v="1"/>
    <n v="25297.279999999999"/>
    <x v="1"/>
    <s v="960D"/>
    <s v="2400 Inventory Issue"/>
    <s v="2021/11"/>
  </r>
  <r>
    <x v="1"/>
    <n v="-232.25"/>
    <x v="1"/>
    <s v="109E"/>
    <s v="2460 Inv Returned"/>
    <s v="2021/11"/>
  </r>
  <r>
    <x v="3"/>
    <n v="1500.95"/>
    <x v="1"/>
    <s v="130E"/>
    <s v="2400 Inventory Issue"/>
    <s v="2021/11"/>
  </r>
  <r>
    <x v="2"/>
    <n v="19.75"/>
    <x v="1"/>
    <s v="236E"/>
    <s v="2400 Inventory Issue"/>
    <s v="2021/11"/>
  </r>
  <r>
    <x v="0"/>
    <n v="10329.57"/>
    <x v="0"/>
    <s v="9585"/>
    <s v="2400 Inventory Issue"/>
    <s v="2021/11"/>
  </r>
  <r>
    <x v="1"/>
    <n v="-213.63"/>
    <x v="1"/>
    <s v="658E"/>
    <s v="2460 Inv Returned"/>
    <s v="2021/11"/>
  </r>
  <r>
    <x v="1"/>
    <n v="571.11"/>
    <x v="1"/>
    <s v="359C"/>
    <s v="2400 Inventory Issue"/>
    <s v="2021/11"/>
  </r>
  <r>
    <x v="2"/>
    <n v="21697.42"/>
    <x v="1"/>
    <s v="682D"/>
    <s v="2400 Inventory Issue"/>
    <s v="2021/11"/>
  </r>
  <r>
    <x v="0"/>
    <n v="49.32"/>
    <x v="0"/>
    <s v="7114"/>
    <s v="2400 Inventory Issue"/>
    <s v="2021/11"/>
  </r>
  <r>
    <x v="1"/>
    <n v="1784.47"/>
    <x v="1"/>
    <s v="967D"/>
    <s v="2400 Inventory Issue"/>
    <s v="2021/11"/>
  </r>
  <r>
    <x v="1"/>
    <n v="-313.02"/>
    <x v="1"/>
    <s v="427E"/>
    <s v="2460 Inv Returned"/>
    <s v="2021/11"/>
  </r>
  <r>
    <x v="1"/>
    <n v="-1640.99"/>
    <x v="1"/>
    <s v="270C"/>
    <s v="2460 Inv Returned"/>
    <s v="2021/11"/>
  </r>
  <r>
    <x v="0"/>
    <n v="-726.9"/>
    <x v="0"/>
    <s v="2234"/>
    <s v="2460 Inv Returned"/>
    <s v="2021/11"/>
  </r>
  <r>
    <x v="2"/>
    <n v="4766.5200000000004"/>
    <x v="1"/>
    <s v="426C"/>
    <s v="2400 Inventory Issue"/>
    <s v="2021/11"/>
  </r>
  <r>
    <x v="0"/>
    <n v="37.01"/>
    <x v="10"/>
    <s v="2004"/>
    <s v="2400 Inventory Issue"/>
    <s v="2021/11"/>
  </r>
  <r>
    <x v="0"/>
    <n v="84.31"/>
    <x v="0"/>
    <s v="4668"/>
    <s v="2400 Inventory Issue"/>
    <s v="2021/11"/>
  </r>
  <r>
    <x v="1"/>
    <n v="-969.67"/>
    <x v="1"/>
    <s v="619D"/>
    <s v="2460 Inv Returned"/>
    <s v="2021/11"/>
  </r>
  <r>
    <x v="1"/>
    <n v="713.1"/>
    <x v="1"/>
    <s v="637D"/>
    <s v="2400 Inventory Issue"/>
    <s v="2021/11"/>
  </r>
  <r>
    <x v="1"/>
    <n v="648.58000000000004"/>
    <x v="1"/>
    <s v="771D"/>
    <s v="2400 Inventory Issue"/>
    <s v="2021/11"/>
  </r>
  <r>
    <x v="1"/>
    <n v="52.17"/>
    <x v="1"/>
    <s v="452E"/>
    <s v="2400 Inventory Issue"/>
    <s v="2021/11"/>
  </r>
  <r>
    <x v="1"/>
    <n v="1931.27"/>
    <x v="1"/>
    <s v="143D"/>
    <s v="2400 Inventory Issue"/>
    <s v="2021/11"/>
  </r>
  <r>
    <x v="2"/>
    <n v="79.489999999999995"/>
    <x v="1"/>
    <s v="812D"/>
    <s v="2400 Inventory Issue"/>
    <s v="2021/11"/>
  </r>
  <r>
    <x v="2"/>
    <n v="28430.04"/>
    <x v="1"/>
    <s v="319E"/>
    <s v="2400 Inventory Issue"/>
    <s v="2021/11"/>
  </r>
  <r>
    <x v="0"/>
    <n v="12.38"/>
    <x v="3"/>
    <s v="6407"/>
    <s v="2400 Inventory Issue"/>
    <s v="2021/11"/>
  </r>
  <r>
    <x v="0"/>
    <n v="268.82"/>
    <x v="10"/>
    <s v="2138"/>
    <s v="2400 Inventory Issue"/>
    <s v="2021/11"/>
  </r>
  <r>
    <x v="1"/>
    <n v="13950.44"/>
    <x v="1"/>
    <s v="910D"/>
    <s v="2400 Inventory Issue"/>
    <s v="2021/11"/>
  </r>
  <r>
    <x v="2"/>
    <n v="26856.07"/>
    <x v="1"/>
    <s v="117D"/>
    <s v="2400 Inventory Issue"/>
    <s v="2021/11"/>
  </r>
  <r>
    <x v="1"/>
    <n v="4378.1099999999997"/>
    <x v="1"/>
    <s v="978D"/>
    <s v="2400 Inventory Issue"/>
    <s v="2021/11"/>
  </r>
  <r>
    <x v="1"/>
    <n v="401.09"/>
    <x v="1"/>
    <s v="591E"/>
    <s v="2400 Inventory Issue"/>
    <s v="2021/11"/>
  </r>
  <r>
    <x v="0"/>
    <n v="2140.11"/>
    <x v="3"/>
    <s v="9042"/>
    <s v="2400 Inventory Issue"/>
    <s v="2021/11"/>
  </r>
  <r>
    <x v="0"/>
    <n v="474.3"/>
    <x v="9"/>
    <s v="5025"/>
    <s v="2400 Inventory Issue"/>
    <s v="2021/11"/>
  </r>
  <r>
    <x v="0"/>
    <n v="1298.68"/>
    <x v="0"/>
    <s v="6404"/>
    <s v="2400 Inventory Issue"/>
    <s v="2021/11"/>
  </r>
  <r>
    <x v="0"/>
    <n v="10334.58"/>
    <x v="0"/>
    <s v="9588"/>
    <s v="2400 Inventory Issue"/>
    <s v="2021/11"/>
  </r>
  <r>
    <x v="1"/>
    <n v="1925.5"/>
    <x v="1"/>
    <s v="428E"/>
    <s v="2400 Inventory Issue"/>
    <s v="2021/11"/>
  </r>
  <r>
    <x v="1"/>
    <n v="-5171.33"/>
    <x v="1"/>
    <s v="221E"/>
    <s v="2460 Inv Returned"/>
    <s v="2021/11"/>
  </r>
  <r>
    <x v="1"/>
    <n v="288"/>
    <x v="1"/>
    <s v="572E"/>
    <s v="2400 Inventory Issue"/>
    <s v="2021/11"/>
  </r>
  <r>
    <x v="1"/>
    <n v="2696.5"/>
    <x v="1"/>
    <s v="354E"/>
    <s v="2400 Inventory Issue"/>
    <s v="2021/11"/>
  </r>
  <r>
    <x v="1"/>
    <n v="-1044.93"/>
    <x v="5"/>
    <s v="590D"/>
    <s v="2460 Inv Returned"/>
    <s v="2021/11"/>
  </r>
  <r>
    <x v="0"/>
    <n v="39.130000000000003"/>
    <x v="0"/>
    <s v="2235"/>
    <s v="2400 Inventory Issue"/>
    <s v="2021/11"/>
  </r>
  <r>
    <x v="1"/>
    <n v="13893.43"/>
    <x v="5"/>
    <s v="243D"/>
    <s v="2400 Inventory Issue"/>
    <s v="2021/11"/>
  </r>
  <r>
    <x v="1"/>
    <n v="11773.36"/>
    <x v="5"/>
    <s v="245D"/>
    <s v="2400 Inventory Issue"/>
    <s v="2021/11"/>
  </r>
  <r>
    <x v="1"/>
    <n v="-8487.9699999999993"/>
    <x v="1"/>
    <s v="960D"/>
    <s v="2460 Inv Returned"/>
    <s v="2021/11"/>
  </r>
  <r>
    <x v="1"/>
    <n v="4448.0200000000004"/>
    <x v="1"/>
    <s v="109E"/>
    <s v="2400 Inventory Issue"/>
    <s v="2021/11"/>
  </r>
  <r>
    <x v="0"/>
    <n v="30043.79"/>
    <x v="2"/>
    <s v="4774"/>
    <s v="2400 Inventory Issue"/>
    <s v="2021/11"/>
  </r>
  <r>
    <x v="0"/>
    <n v="-4581.3999999999996"/>
    <x v="2"/>
    <s v="4774"/>
    <s v="2460 Inv Returned"/>
    <s v="2021/11"/>
  </r>
  <r>
    <x v="0"/>
    <n v="51.06"/>
    <x v="2"/>
    <s v="4603"/>
    <s v="2400 Inventory Issue"/>
    <s v="2021/11"/>
  </r>
  <r>
    <x v="1"/>
    <n v="1126.21"/>
    <x v="1"/>
    <s v="523E"/>
    <s v="2400 Inventory Issue"/>
    <s v="2021/11"/>
  </r>
  <r>
    <x v="1"/>
    <n v="628.9"/>
    <x v="1"/>
    <s v="966D"/>
    <s v="2400 Inventory Issue"/>
    <s v="2021/11"/>
  </r>
  <r>
    <x v="1"/>
    <n v="1166.8499999999999"/>
    <x v="1"/>
    <s v="215E"/>
    <s v="2400 Inventory Issue"/>
    <s v="2021/11"/>
  </r>
  <r>
    <x v="1"/>
    <n v="-2569.66"/>
    <x v="1"/>
    <s v="977D"/>
    <s v="2460 Inv Returned"/>
    <s v="2021/11"/>
  </r>
  <r>
    <x v="1"/>
    <n v="-698"/>
    <x v="1"/>
    <s v="570E"/>
    <s v="2460 Inv Returned"/>
    <s v="2021/11"/>
  </r>
  <r>
    <x v="1"/>
    <n v="7660.61"/>
    <x v="1"/>
    <s v="270C"/>
    <s v="2400 Inventory Issue"/>
    <s v="2021/11"/>
  </r>
  <r>
    <x v="0"/>
    <n v="107.21"/>
    <x v="10"/>
    <s v="6113"/>
    <s v="2400 Inventory Issue"/>
    <s v="2021/11"/>
  </r>
  <r>
    <x v="1"/>
    <n v="153.94999999999999"/>
    <x v="1"/>
    <s v="165E"/>
    <s v="2400 Inventory Issue"/>
    <s v="2021/11"/>
  </r>
  <r>
    <x v="0"/>
    <n v="49.85"/>
    <x v="3"/>
    <s v="5404"/>
    <s v="2400 Inventory Issue"/>
    <s v="2021/11"/>
  </r>
  <r>
    <x v="2"/>
    <n v="-16101.37"/>
    <x v="1"/>
    <s v="429C"/>
    <s v="2460 Inv Returned"/>
    <s v="2021/11"/>
  </r>
  <r>
    <x v="2"/>
    <n v="-2437.75"/>
    <x v="1"/>
    <s v="772D"/>
    <s v="2460 Inv Returned"/>
    <s v="2021/11"/>
  </r>
  <r>
    <x v="1"/>
    <n v="-4987.16"/>
    <x v="1"/>
    <s v="961D"/>
    <s v="2460 Inv Returned"/>
    <s v="2021/11"/>
  </r>
  <r>
    <x v="1"/>
    <n v="-4728.45"/>
    <x v="1"/>
    <s v="446E"/>
    <s v="2460 Inv Returned"/>
    <s v="2021/11"/>
  </r>
  <r>
    <x v="0"/>
    <n v="8650.09"/>
    <x v="3"/>
    <s v="5063"/>
    <s v="2400 Inventory Issue"/>
    <s v="2021/11"/>
  </r>
  <r>
    <x v="0"/>
    <n v="3621.75"/>
    <x v="0"/>
    <s v="2236"/>
    <s v="2400 Inventory Issue"/>
    <s v="2021/11"/>
  </r>
  <r>
    <x v="0"/>
    <n v="207.22"/>
    <x v="6"/>
    <s v="2013"/>
    <s v="2400 Inventory Issue"/>
    <s v="2021/11"/>
  </r>
  <r>
    <x v="1"/>
    <n v="410"/>
    <x v="5"/>
    <s v="196D"/>
    <s v="2400 Inventory Issue"/>
    <s v="2021/11"/>
  </r>
  <r>
    <x v="1"/>
    <n v="7293.1"/>
    <x v="1"/>
    <s v="657D"/>
    <s v="2400 Inventory Issue"/>
    <s v="2021/11"/>
  </r>
  <r>
    <x v="1"/>
    <n v="927.81"/>
    <x v="1"/>
    <s v="125E"/>
    <s v="2400 Inventory Issue"/>
    <s v="2021/11"/>
  </r>
  <r>
    <x v="1"/>
    <n v="14995.72"/>
    <x v="5"/>
    <s v="243D"/>
    <s v="2400 Inventory Issue"/>
    <s v="2021/12"/>
  </r>
  <r>
    <x v="1"/>
    <n v="30531.48"/>
    <x v="1"/>
    <s v="960D"/>
    <s v="2400 Inventory Issue"/>
    <s v="2021/12"/>
  </r>
  <r>
    <x v="1"/>
    <n v="3733.88"/>
    <x v="1"/>
    <s v="109E"/>
    <s v="2400 Inventory Issue"/>
    <s v="2021/12"/>
  </r>
  <r>
    <x v="1"/>
    <n v="1487.78"/>
    <x v="1"/>
    <s v="117E"/>
    <s v="2400 Inventory Issue"/>
    <s v="2021/12"/>
  </r>
  <r>
    <x v="1"/>
    <n v="425.64"/>
    <x v="1"/>
    <s v="614E"/>
    <s v="2400 Inventory Issue"/>
    <s v="2021/12"/>
  </r>
  <r>
    <x v="1"/>
    <n v="1546.72"/>
    <x v="15"/>
    <s v="636D"/>
    <s v="2400 Inventory Issue"/>
    <s v="2021/12"/>
  </r>
  <r>
    <x v="1"/>
    <n v="-2461.73"/>
    <x v="1"/>
    <s v="977D"/>
    <s v="2460 Inv Returned"/>
    <s v="2021/12"/>
  </r>
  <r>
    <x v="0"/>
    <n v="2807.1"/>
    <x v="0"/>
    <s v="2234"/>
    <s v="2400 Inventory Issue"/>
    <s v="2021/12"/>
  </r>
  <r>
    <x v="1"/>
    <n v="187.47"/>
    <x v="5"/>
    <s v="172E"/>
    <s v="2400 Inventory Issue"/>
    <s v="2021/12"/>
  </r>
  <r>
    <x v="0"/>
    <n v="591.69000000000005"/>
    <x v="7"/>
    <s v="5024"/>
    <s v="2400 Inventory Issue"/>
    <s v="2021/12"/>
  </r>
  <r>
    <x v="1"/>
    <n v="2391.6"/>
    <x v="1"/>
    <s v="123E"/>
    <s v="2400 Inventory Issue"/>
    <s v="2021/12"/>
  </r>
  <r>
    <x v="1"/>
    <n v="1287.98"/>
    <x v="1"/>
    <s v="417E"/>
    <s v="2400 Inventory Issue"/>
    <s v="2021/12"/>
  </r>
  <r>
    <x v="1"/>
    <n v="3699.27"/>
    <x v="1"/>
    <s v="648E"/>
    <s v="2400 Inventory Issue"/>
    <s v="2021/12"/>
  </r>
  <r>
    <x v="1"/>
    <n v="-2259.52"/>
    <x v="1"/>
    <s v="648E"/>
    <s v="2460 Inv Returned"/>
    <s v="2021/12"/>
  </r>
  <r>
    <x v="1"/>
    <n v="-4535.96"/>
    <x v="1"/>
    <s v="961D"/>
    <s v="2460 Inv Returned"/>
    <s v="2021/12"/>
  </r>
  <r>
    <x v="1"/>
    <n v="205.25"/>
    <x v="1"/>
    <s v="145D"/>
    <s v="2400 Inventory Issue"/>
    <s v="2021/12"/>
  </r>
  <r>
    <x v="1"/>
    <n v="-4132.21"/>
    <x v="1"/>
    <s v="253D"/>
    <s v="2460 Inv Returned"/>
    <s v="2021/12"/>
  </r>
  <r>
    <x v="1"/>
    <n v="6977.61"/>
    <x v="1"/>
    <s v="632D"/>
    <s v="2400 Inventory Issue"/>
    <s v="2021/12"/>
  </r>
  <r>
    <x v="1"/>
    <n v="3991.56"/>
    <x v="1"/>
    <s v="980D"/>
    <s v="2400 Inventory Issue"/>
    <s v="2021/12"/>
  </r>
  <r>
    <x v="1"/>
    <n v="-1469.39"/>
    <x v="1"/>
    <s v="354E"/>
    <s v="2460 Inv Returned"/>
    <s v="2021/12"/>
  </r>
  <r>
    <x v="1"/>
    <n v="-320.95"/>
    <x v="1"/>
    <s v="586E"/>
    <s v="2460 Inv Returned"/>
    <s v="2021/12"/>
  </r>
  <r>
    <x v="0"/>
    <n v="286.91000000000003"/>
    <x v="3"/>
    <s v="5063"/>
    <s v="2400 Inventory Issue"/>
    <s v="2021/12"/>
  </r>
  <r>
    <x v="2"/>
    <n v="93630"/>
    <x v="1"/>
    <s v="780D"/>
    <s v="2400 Inventory Issue"/>
    <s v="2021/12"/>
  </r>
  <r>
    <x v="1"/>
    <n v="-864"/>
    <x v="1"/>
    <s v="522E"/>
    <s v="2460 Inv Returned"/>
    <s v="2021/12"/>
  </r>
  <r>
    <x v="1"/>
    <n v="153.34"/>
    <x v="1"/>
    <s v="108E"/>
    <s v="2400 Inventory Issue"/>
    <s v="2021/12"/>
  </r>
  <r>
    <x v="0"/>
    <n v="1105.22"/>
    <x v="0"/>
    <s v="6403"/>
    <s v="2400 Inventory Issue"/>
    <s v="2021/12"/>
  </r>
  <r>
    <x v="0"/>
    <n v="-12.95"/>
    <x v="0"/>
    <s v="2235"/>
    <s v="2460 Inv Returned"/>
    <s v="2021/12"/>
  </r>
  <r>
    <x v="1"/>
    <n v="-13500"/>
    <x v="1"/>
    <s v="153E"/>
    <s v="2460 Inv Returned"/>
    <s v="2021/12"/>
  </r>
  <r>
    <x v="1"/>
    <n v="9947.4699999999993"/>
    <x v="1"/>
    <s v="190E"/>
    <s v="2400 Inventory Issue"/>
    <s v="2021/12"/>
  </r>
  <r>
    <x v="1"/>
    <n v="47.39"/>
    <x v="1"/>
    <s v="636D"/>
    <s v="2400 Inventory Issue"/>
    <s v="2021/12"/>
  </r>
  <r>
    <x v="1"/>
    <n v="1801.51"/>
    <x v="1"/>
    <s v="988D"/>
    <s v="2400 Inventory Issue"/>
    <s v="2021/12"/>
  </r>
  <r>
    <x v="1"/>
    <n v="6702.91"/>
    <x v="1"/>
    <s v="204E"/>
    <s v="2400 Inventory Issue"/>
    <s v="2021/12"/>
  </r>
  <r>
    <x v="1"/>
    <n v="-2674.99"/>
    <x v="1"/>
    <s v="204E"/>
    <s v="2460 Inv Returned"/>
    <s v="2021/12"/>
  </r>
  <r>
    <x v="0"/>
    <n v="1998.3"/>
    <x v="2"/>
    <s v="2228"/>
    <s v="2400 Inventory Issue"/>
    <s v="2021/12"/>
  </r>
  <r>
    <x v="1"/>
    <n v="51.09"/>
    <x v="5"/>
    <s v="450D"/>
    <s v="2400 Inventory Issue"/>
    <s v="2021/12"/>
  </r>
  <r>
    <x v="1"/>
    <n v="-2191.83"/>
    <x v="1"/>
    <s v="978D"/>
    <s v="2460 Inv Returned"/>
    <s v="2021/12"/>
  </r>
  <r>
    <x v="1"/>
    <n v="6873.02"/>
    <x v="1"/>
    <s v="978D"/>
    <s v="2400 Inventory Issue"/>
    <s v="2021/12"/>
  </r>
  <r>
    <x v="2"/>
    <n v="-1642.94"/>
    <x v="1"/>
    <s v="123D"/>
    <s v="2460 Inv Returned"/>
    <s v="2021/12"/>
  </r>
  <r>
    <x v="1"/>
    <n v="1305.3399999999999"/>
    <x v="1"/>
    <s v="655E"/>
    <s v="2400 Inventory Issue"/>
    <s v="2021/12"/>
  </r>
  <r>
    <x v="0"/>
    <n v="60.06"/>
    <x v="0"/>
    <s v="4631"/>
    <s v="2400 Inventory Issue"/>
    <s v="2021/12"/>
  </r>
  <r>
    <x v="1"/>
    <n v="407.31"/>
    <x v="5"/>
    <s v="345D"/>
    <s v="2400 Inventory Issue"/>
    <s v="2021/12"/>
  </r>
  <r>
    <x v="1"/>
    <n v="348.48"/>
    <x v="1"/>
    <s v="866D"/>
    <s v="2400 Inventory Issue"/>
    <s v="2021/12"/>
  </r>
  <r>
    <x v="1"/>
    <n v="3587.06"/>
    <x v="1"/>
    <s v="771D"/>
    <s v="2400 Inventory Issue"/>
    <s v="2021/12"/>
  </r>
  <r>
    <x v="3"/>
    <n v="-514.61"/>
    <x v="1"/>
    <s v="131E"/>
    <s v="2460 Inv Returned"/>
    <s v="2021/12"/>
  </r>
  <r>
    <x v="1"/>
    <n v="592.03"/>
    <x v="1"/>
    <s v="525E"/>
    <s v="2400 Inventory Issue"/>
    <s v="2021/12"/>
  </r>
  <r>
    <x v="1"/>
    <n v="446.94"/>
    <x v="1"/>
    <s v="158E"/>
    <s v="2400 Inventory Issue"/>
    <s v="2021/12"/>
  </r>
  <r>
    <x v="2"/>
    <n v="1014.58"/>
    <x v="1"/>
    <s v="992D"/>
    <s v="2400 Inventory Issue"/>
    <s v="2021/12"/>
  </r>
  <r>
    <x v="1"/>
    <n v="2697.27"/>
    <x v="1"/>
    <s v="469E"/>
    <s v="2400 Inventory Issue"/>
    <s v="2021/12"/>
  </r>
  <r>
    <x v="1"/>
    <n v="-288"/>
    <x v="1"/>
    <s v="572E"/>
    <s v="2460 Inv Returned"/>
    <s v="2021/12"/>
  </r>
  <r>
    <x v="1"/>
    <n v="-700.21"/>
    <x v="1"/>
    <s v="145D"/>
    <s v="2460 Inv Returned"/>
    <s v="2021/12"/>
  </r>
  <r>
    <x v="1"/>
    <n v="-38.6"/>
    <x v="1"/>
    <s v="179E"/>
    <s v="2460 Inv Returned"/>
    <s v="2021/12"/>
  </r>
  <r>
    <x v="1"/>
    <n v="-1095.3699999999999"/>
    <x v="1"/>
    <s v="980D"/>
    <s v="2460 Inv Returned"/>
    <s v="2021/12"/>
  </r>
  <r>
    <x v="1"/>
    <n v="2459.42"/>
    <x v="1"/>
    <s v="354E"/>
    <s v="2400 Inventory Issue"/>
    <s v="2021/12"/>
  </r>
  <r>
    <x v="2"/>
    <n v="7260.81"/>
    <x v="1"/>
    <s v="319E"/>
    <s v="2400 Inventory Issue"/>
    <s v="2021/12"/>
  </r>
  <r>
    <x v="1"/>
    <n v="-432.9"/>
    <x v="1"/>
    <s v="507E"/>
    <s v="2460 Inv Returned"/>
    <s v="2021/12"/>
  </r>
  <r>
    <x v="0"/>
    <n v="3826.9"/>
    <x v="0"/>
    <s v="9584"/>
    <s v="2400 Inventory Issue"/>
    <s v="2021/12"/>
  </r>
  <r>
    <x v="0"/>
    <n v="1039.6500000000001"/>
    <x v="0"/>
    <s v="2235"/>
    <s v="2400 Inventory Issue"/>
    <s v="2021/12"/>
  </r>
  <r>
    <x v="0"/>
    <n v="-39182.17"/>
    <x v="0"/>
    <s v="2138"/>
    <s v="2460 Inv Returned"/>
    <s v="2021/12"/>
  </r>
  <r>
    <x v="3"/>
    <n v="1736.93"/>
    <x v="1"/>
    <s v="130E"/>
    <s v="2400 Inventory Issue"/>
    <s v="2021/12"/>
  </r>
  <r>
    <x v="1"/>
    <n v="1176.6400000000001"/>
    <x v="1"/>
    <s v="434E"/>
    <s v="2400 Inventory Issue"/>
    <s v="2021/12"/>
  </r>
  <r>
    <x v="2"/>
    <n v="17082.91"/>
    <x v="1"/>
    <s v="117D"/>
    <s v="2400 Inventory Issue"/>
    <s v="2021/12"/>
  </r>
  <r>
    <x v="2"/>
    <n v="-7982.84"/>
    <x v="1"/>
    <s v="682D"/>
    <s v="2460 Inv Returned"/>
    <s v="2021/12"/>
  </r>
  <r>
    <x v="1"/>
    <n v="-1546.72"/>
    <x v="1"/>
    <s v="636D"/>
    <s v="2460 Inv Returned"/>
    <s v="2021/12"/>
  </r>
  <r>
    <x v="1"/>
    <n v="1637.1"/>
    <x v="1"/>
    <s v="947D"/>
    <s v="2400 Inventory Issue"/>
    <s v="2021/12"/>
  </r>
  <r>
    <x v="1"/>
    <n v="1151.9100000000001"/>
    <x v="1"/>
    <s v="963D"/>
    <s v="2400 Inventory Issue"/>
    <s v="2021/12"/>
  </r>
  <r>
    <x v="1"/>
    <n v="537.98"/>
    <x v="1"/>
    <s v="967D"/>
    <s v="2400 Inventory Issue"/>
    <s v="2021/12"/>
  </r>
  <r>
    <x v="1"/>
    <n v="19.079999999999998"/>
    <x v="1"/>
    <s v="387E"/>
    <s v="2400 Inventory Issue"/>
    <s v="2021/12"/>
  </r>
  <r>
    <x v="1"/>
    <n v="255.21"/>
    <x v="1"/>
    <s v="983D"/>
    <s v="2400 Inventory Issue"/>
    <s v="2021/12"/>
  </r>
  <r>
    <x v="0"/>
    <n v="82.08"/>
    <x v="0"/>
    <s v="5406"/>
    <s v="2400 Inventory Issue"/>
    <s v="2021/12"/>
  </r>
  <r>
    <x v="0"/>
    <n v="2122.91"/>
    <x v="0"/>
    <s v="6404"/>
    <s v="2400 Inventory Issue"/>
    <s v="2021/12"/>
  </r>
  <r>
    <x v="2"/>
    <n v="-274.36"/>
    <x v="1"/>
    <s v="413C"/>
    <s v="2460 Inv Returned"/>
    <s v="2021/12"/>
  </r>
  <r>
    <x v="0"/>
    <n v="-248.19"/>
    <x v="0"/>
    <s v="9588"/>
    <s v="2460 Inv Returned"/>
    <s v="2021/12"/>
  </r>
  <r>
    <x v="1"/>
    <n v="-812.9"/>
    <x v="1"/>
    <s v="411E"/>
    <s v="2460 Inv Returned"/>
    <s v="2021/12"/>
  </r>
  <r>
    <x v="1"/>
    <n v="831.98"/>
    <x v="1"/>
    <s v="965D"/>
    <s v="2400 Inventory Issue"/>
    <s v="2021/12"/>
  </r>
  <r>
    <x v="2"/>
    <n v="-1014.58"/>
    <x v="15"/>
    <s v="992D"/>
    <s v="2460 Inv Returned"/>
    <s v="2021/12"/>
  </r>
  <r>
    <x v="1"/>
    <n v="1409.08"/>
    <x v="1"/>
    <s v="121E"/>
    <s v="2400 Inventory Issue"/>
    <s v="2021/12"/>
  </r>
  <r>
    <x v="0"/>
    <n v="49.85"/>
    <x v="0"/>
    <s v="599E"/>
    <s v="2400 Inventory Issue"/>
    <s v="2021/12"/>
  </r>
  <r>
    <x v="1"/>
    <n v="5289.51"/>
    <x v="1"/>
    <s v="660E"/>
    <s v="2400 Inventory Issue"/>
    <s v="2021/12"/>
  </r>
  <r>
    <x v="0"/>
    <n v="35.340000000000003"/>
    <x v="14"/>
    <s v="2002"/>
    <s v="2400 Inventory Issue"/>
    <s v="2021/12"/>
  </r>
  <r>
    <x v="1"/>
    <n v="117.34"/>
    <x v="1"/>
    <s v="444E"/>
    <s v="2400 Inventory Issue"/>
    <s v="2021/12"/>
  </r>
  <r>
    <x v="1"/>
    <n v="24032.12"/>
    <x v="1"/>
    <s v="172B"/>
    <s v="2400 Inventory Issue"/>
    <s v="2021/12"/>
  </r>
  <r>
    <x v="2"/>
    <n v="-13934"/>
    <x v="1"/>
    <s v="780D"/>
    <s v="2460 Inv Returned"/>
    <s v="2021/12"/>
  </r>
  <r>
    <x v="1"/>
    <n v="16851.77"/>
    <x v="5"/>
    <s v="245D"/>
    <s v="2400 Inventory Issue"/>
    <s v="2021/12"/>
  </r>
  <r>
    <x v="1"/>
    <n v="-5716.41"/>
    <x v="5"/>
    <s v="245D"/>
    <s v="2460 Inv Returned"/>
    <s v="2021/12"/>
  </r>
  <r>
    <x v="1"/>
    <n v="1708.44"/>
    <x v="1"/>
    <s v="144E"/>
    <s v="2400 Inventory Issue"/>
    <s v="2021/12"/>
  </r>
  <r>
    <x v="1"/>
    <n v="1863.69"/>
    <x v="1"/>
    <s v="282E"/>
    <s v="2400 Inventory Issue"/>
    <s v="2021/12"/>
  </r>
  <r>
    <x v="0"/>
    <n v="2270.6"/>
    <x v="0"/>
    <s v="459C"/>
    <s v="2400 Inventory Issue"/>
    <s v="2021/12"/>
  </r>
  <r>
    <x v="0"/>
    <n v="20.46"/>
    <x v="0"/>
    <s v="2166"/>
    <s v="2400 Inventory Issue"/>
    <s v="2021/12"/>
  </r>
  <r>
    <x v="0"/>
    <n v="332.5"/>
    <x v="0"/>
    <s v="2171"/>
    <s v="2400 Inventory Issue"/>
    <s v="2021/12"/>
  </r>
  <r>
    <x v="0"/>
    <n v="369.25"/>
    <x v="9"/>
    <s v="5025"/>
    <s v="2400 Inventory Issue"/>
    <s v="2021/12"/>
  </r>
  <r>
    <x v="0"/>
    <n v="-926.01"/>
    <x v="0"/>
    <s v="6404"/>
    <s v="2460 Inv Returned"/>
    <s v="2021/12"/>
  </r>
  <r>
    <x v="2"/>
    <n v="761.43"/>
    <x v="1"/>
    <s v="571C"/>
    <s v="2400 Inventory Issue"/>
    <s v="2021/12"/>
  </r>
  <r>
    <x v="1"/>
    <n v="345.26"/>
    <x v="5"/>
    <s v="173D"/>
    <s v="2400 Inventory Issue"/>
    <s v="2021/12"/>
  </r>
  <r>
    <x v="0"/>
    <n v="11.99"/>
    <x v="4"/>
    <s v="5024"/>
    <s v="2400 Inventory Issue"/>
    <s v="2021/12"/>
  </r>
  <r>
    <x v="1"/>
    <n v="-1281.8399999999999"/>
    <x v="15"/>
    <s v="771D"/>
    <s v="2460 Inv Returned"/>
    <s v="2021/12"/>
  </r>
  <r>
    <x v="1"/>
    <n v="7643.7"/>
    <x v="1"/>
    <s v="969D"/>
    <s v="2400 Inventory Issue"/>
    <s v="2021/12"/>
  </r>
  <r>
    <x v="1"/>
    <n v="1625.8"/>
    <x v="1"/>
    <s v="411E"/>
    <s v="2400 Inventory Issue"/>
    <s v="2021/12"/>
  </r>
  <r>
    <x v="1"/>
    <n v="38.08"/>
    <x v="1"/>
    <s v="976D"/>
    <s v="2400 Inventory Issue"/>
    <s v="2021/12"/>
  </r>
  <r>
    <x v="1"/>
    <n v="34120.54"/>
    <x v="1"/>
    <s v="962D"/>
    <s v="2400 Inventory Issue"/>
    <s v="2021/12"/>
  </r>
  <r>
    <x v="1"/>
    <n v="19.079999999999998"/>
    <x v="5"/>
    <s v="451D"/>
    <s v="2400 Inventory Issue"/>
    <s v="2021/12"/>
  </r>
  <r>
    <x v="1"/>
    <n v="1306.1600000000001"/>
    <x v="1"/>
    <s v="179E"/>
    <s v="2400 Inventory Issue"/>
    <s v="2021/12"/>
  </r>
  <r>
    <x v="0"/>
    <n v="-58.57"/>
    <x v="0"/>
    <s v="2236"/>
    <s v="2460 Inv Returned"/>
    <s v="2021/12"/>
  </r>
  <r>
    <x v="0"/>
    <n v="113.52"/>
    <x v="0"/>
    <s v="5400"/>
    <s v="2400 Inventory Issue"/>
    <s v="2021/12"/>
  </r>
  <r>
    <x v="0"/>
    <n v="19591.07"/>
    <x v="0"/>
    <s v="2138"/>
    <s v="2400 Inventory Issue"/>
    <s v="2021/12"/>
  </r>
  <r>
    <x v="1"/>
    <n v="245.69"/>
    <x v="1"/>
    <s v="453E"/>
    <s v="2400 Inventory Issue"/>
    <s v="2021/12"/>
  </r>
  <r>
    <x v="1"/>
    <n v="-115.87"/>
    <x v="1"/>
    <s v="614E"/>
    <s v="2460 Inv Returned"/>
    <s v="2021/12"/>
  </r>
  <r>
    <x v="0"/>
    <n v="27710.33"/>
    <x v="2"/>
    <s v="4774"/>
    <s v="2400 Inventory Issue"/>
    <s v="2021/12"/>
  </r>
  <r>
    <x v="0"/>
    <n v="181.11"/>
    <x v="0"/>
    <s v="4603"/>
    <s v="2400 Inventory Issue"/>
    <s v="2021/12"/>
  </r>
  <r>
    <x v="2"/>
    <n v="19216.310000000001"/>
    <x v="1"/>
    <s v="682D"/>
    <s v="2400 Inventory Issue"/>
    <s v="2021/12"/>
  </r>
  <r>
    <x v="1"/>
    <n v="744.87"/>
    <x v="1"/>
    <s v="215E"/>
    <s v="2400 Inventory Issue"/>
    <s v="2021/12"/>
  </r>
  <r>
    <x v="1"/>
    <n v="15014.87"/>
    <x v="1"/>
    <s v="977D"/>
    <s v="2400 Inventory Issue"/>
    <s v="2021/12"/>
  </r>
  <r>
    <x v="0"/>
    <n v="109.46"/>
    <x v="3"/>
    <s v="6448"/>
    <s v="2400 Inventory Issue"/>
    <s v="2021/12"/>
  </r>
  <r>
    <x v="1"/>
    <n v="-223.88"/>
    <x v="15"/>
    <s v="979D"/>
    <s v="2460 Inv Returned"/>
    <s v="2021/12"/>
  </r>
  <r>
    <x v="0"/>
    <n v="15597.61"/>
    <x v="0"/>
    <s v="9588"/>
    <s v="2400 Inventory Issue"/>
    <s v="2021/12"/>
  </r>
  <r>
    <x v="0"/>
    <n v="1890.99"/>
    <x v="0"/>
    <s v="2233"/>
    <s v="2400 Inventory Issue"/>
    <s v="2021/12"/>
  </r>
  <r>
    <x v="1"/>
    <n v="1178.8800000000001"/>
    <x v="1"/>
    <s v="964D"/>
    <s v="2400 Inventory Issue"/>
    <s v="2021/12"/>
  </r>
  <r>
    <x v="2"/>
    <n v="1662.12"/>
    <x v="1"/>
    <s v="128D"/>
    <s v="2400 Inventory Issue"/>
    <s v="2021/12"/>
  </r>
  <r>
    <x v="2"/>
    <n v="5336.14"/>
    <x v="1"/>
    <s v="166D"/>
    <s v="2400 Inventory Issue"/>
    <s v="2021/12"/>
  </r>
  <r>
    <x v="1"/>
    <n v="406.52"/>
    <x v="5"/>
    <s v="293D"/>
    <s v="2400 Inventory Issue"/>
    <s v="2021/12"/>
  </r>
  <r>
    <x v="1"/>
    <n v="-459.1"/>
    <x v="1"/>
    <s v="294E"/>
    <s v="2460 Inv Returned"/>
    <s v="2021/12"/>
  </r>
  <r>
    <x v="1"/>
    <n v="859.72"/>
    <x v="1"/>
    <s v="294E"/>
    <s v="2400 Inventory Issue"/>
    <s v="2021/12"/>
  </r>
  <r>
    <x v="0"/>
    <n v="3234.09"/>
    <x v="0"/>
    <s v="2236"/>
    <s v="2400 Inventory Issue"/>
    <s v="2021/12"/>
  </r>
  <r>
    <x v="0"/>
    <n v="801.16"/>
    <x v="6"/>
    <s v="2013"/>
    <s v="2400 Inventory Issue"/>
    <s v="2021/12"/>
  </r>
  <r>
    <x v="1"/>
    <n v="813.12"/>
    <x v="1"/>
    <s v="249E"/>
    <s v="2400 Inventory Issue"/>
    <s v="2021/12"/>
  </r>
  <r>
    <x v="2"/>
    <n v="14626.01"/>
    <x v="5"/>
    <s v="676B"/>
    <s v="2400 Inventory Issue"/>
    <s v="2021/12"/>
  </r>
  <r>
    <x v="1"/>
    <n v="-945.85"/>
    <x v="1"/>
    <s v="109E"/>
    <s v="2460 Inv Returned"/>
    <s v="2021/12"/>
  </r>
  <r>
    <x v="0"/>
    <n v="502.58"/>
    <x v="0"/>
    <s v="2000"/>
    <s v="2400 Inventory Issue"/>
    <s v="2021/12"/>
  </r>
  <r>
    <x v="0"/>
    <n v="9746"/>
    <x v="0"/>
    <s v="9585"/>
    <s v="2400 Inventory Issue"/>
    <s v="2021/12"/>
  </r>
  <r>
    <x v="1"/>
    <n v="-1546.72"/>
    <x v="15"/>
    <s v="636D"/>
    <s v="2460 Inv Returned"/>
    <s v="2021/12"/>
  </r>
  <r>
    <x v="1"/>
    <n v="-6640.14"/>
    <x v="1"/>
    <s v="947D"/>
    <s v="2460 Inv Returned"/>
    <s v="2021/12"/>
  </r>
  <r>
    <x v="0"/>
    <n v="77.22"/>
    <x v="0"/>
    <s v="7114"/>
    <s v="2400 Inventory Issue"/>
    <s v="2021/12"/>
  </r>
  <r>
    <x v="1"/>
    <n v="-1399.3"/>
    <x v="1"/>
    <s v="986D"/>
    <s v="2460 Inv Returned"/>
    <s v="2021/12"/>
  </r>
  <r>
    <x v="2"/>
    <n v="1323.45"/>
    <x v="1"/>
    <s v="237E"/>
    <s v="2400 Inventory Issue"/>
    <s v="2021/12"/>
  </r>
  <r>
    <x v="1"/>
    <n v="1027.7"/>
    <x v="5"/>
    <s v="229D"/>
    <s v="2400 Inventory Issue"/>
    <s v="2021/12"/>
  </r>
  <r>
    <x v="0"/>
    <n v="157.58000000000001"/>
    <x v="10"/>
    <s v="7900"/>
    <s v="2400 Inventory Issue"/>
    <s v="2021/12"/>
  </r>
  <r>
    <x v="1"/>
    <n v="3290.01"/>
    <x v="1"/>
    <s v="648D"/>
    <s v="2400 Inventory Issue"/>
    <s v="2021/12"/>
  </r>
  <r>
    <x v="1"/>
    <n v="14632.34"/>
    <x v="1"/>
    <s v="979D"/>
    <s v="2400 Inventory Issue"/>
    <s v="2021/12"/>
  </r>
  <r>
    <x v="0"/>
    <n v="1048.55"/>
    <x v="3"/>
    <s v="9042"/>
    <s v="2400 Inventory Issue"/>
    <s v="2021/12"/>
  </r>
  <r>
    <x v="2"/>
    <n v="-178.17"/>
    <x v="1"/>
    <s v="429C"/>
    <s v="2460 Inv Returned"/>
    <s v="2021/12"/>
  </r>
  <r>
    <x v="1"/>
    <n v="-159.31"/>
    <x v="5"/>
    <s v="173D"/>
    <s v="2460 Inv Returned"/>
    <s v="2021/12"/>
  </r>
  <r>
    <x v="1"/>
    <n v="-225.35"/>
    <x v="1"/>
    <s v="771D"/>
    <s v="2460 Inv Returned"/>
    <s v="2021/12"/>
  </r>
  <r>
    <x v="1"/>
    <n v="3532.63"/>
    <x v="1"/>
    <s v="913D"/>
    <s v="2400 Inventory Issue"/>
    <s v="2021/12"/>
  </r>
  <r>
    <x v="1"/>
    <n v="4500"/>
    <x v="1"/>
    <s v="160E"/>
    <s v="2400 Inventory Issue"/>
    <s v="2021/12"/>
  </r>
  <r>
    <x v="1"/>
    <n v="11056.97"/>
    <x v="1"/>
    <s v="435E"/>
    <s v="2400 Inventory Issue"/>
    <s v="2021/12"/>
  </r>
  <r>
    <x v="0"/>
    <n v="3871.45"/>
    <x v="11"/>
    <s v="4822"/>
    <s v="2400 Inventory Issue"/>
    <s v="2021/12"/>
  </r>
  <r>
    <x v="0"/>
    <n v="7591.36"/>
    <x v="0"/>
    <s v="9530"/>
    <s v="2400 Inventory Issue"/>
    <s v="2021/12"/>
  </r>
  <r>
    <x v="1"/>
    <n v="-854.01"/>
    <x v="1"/>
    <s v="962D"/>
    <s v="2460 Inv Returned"/>
    <s v="2021/12"/>
  </r>
  <r>
    <x v="1"/>
    <n v="29717.78"/>
    <x v="1"/>
    <s v="624D"/>
    <s v="2400 Inventory Issue"/>
    <s v="2021/12"/>
  </r>
  <r>
    <x v="1"/>
    <n v="947.05"/>
    <x v="1"/>
    <s v="389E"/>
    <s v="2400 Inventory Issue"/>
    <s v="2021/12"/>
  </r>
  <r>
    <x v="2"/>
    <n v="3142.61"/>
    <x v="1"/>
    <s v="502E"/>
    <s v="2400 Inventory Issue"/>
    <s v="2021/12"/>
  </r>
  <r>
    <x v="1"/>
    <n v="1840.92"/>
    <x v="1"/>
    <s v="586E"/>
    <s v="2400 Inventory Issue"/>
    <s v="2021/12"/>
  </r>
  <r>
    <x v="2"/>
    <n v="60.97"/>
    <x v="18"/>
    <s v="319E"/>
    <s v="2400 Inventory Issue"/>
    <s v="2021/12"/>
  </r>
  <r>
    <x v="1"/>
    <n v="155.91"/>
    <x v="1"/>
    <s v="460E"/>
    <s v="2400 Inventory Issue"/>
    <s v="2021/12"/>
  </r>
  <r>
    <x v="1"/>
    <n v="2838.08"/>
    <x v="1"/>
    <s v="236C"/>
    <s v="2400 Inventory Issue"/>
    <s v="2021/12"/>
  </r>
  <r>
    <x v="0"/>
    <n v="5123.3599999999997"/>
    <x v="0"/>
    <s v="4660"/>
    <s v="2400 Inventory Issue"/>
    <s v="2021/12"/>
  </r>
  <r>
    <x v="0"/>
    <n v="35.950000000000003"/>
    <x v="0"/>
    <s v="4666"/>
    <s v="2400 Inventory Issue"/>
    <s v="2021/12"/>
  </r>
  <r>
    <x v="1"/>
    <n v="-2739.34"/>
    <x v="5"/>
    <s v="243D"/>
    <s v="2460 Inv Returned"/>
    <s v="2021/12"/>
  </r>
  <r>
    <x v="1"/>
    <n v="12.26"/>
    <x v="5"/>
    <s v="306E"/>
    <s v="2400 Inventory Issue"/>
    <s v="2021/12"/>
  </r>
  <r>
    <x v="0"/>
    <n v="-268.82"/>
    <x v="0"/>
    <s v="2000"/>
    <s v="2460 Inv Returned"/>
    <s v="2021/12"/>
  </r>
  <r>
    <x v="0"/>
    <n v="-1556.32"/>
    <x v="2"/>
    <s v="4774"/>
    <s v="2460 Inv Returned"/>
    <s v="2021/12"/>
  </r>
  <r>
    <x v="2"/>
    <n v="-32318.52"/>
    <x v="1"/>
    <s v="117D"/>
    <s v="2460 Inv Returned"/>
    <s v="2021/12"/>
  </r>
  <r>
    <x v="1"/>
    <n v="-993.75"/>
    <x v="5"/>
    <s v="235D"/>
    <s v="2460 Inv Returned"/>
    <s v="2021/12"/>
  </r>
  <r>
    <x v="1"/>
    <n v="50437.77"/>
    <x v="5"/>
    <s v="228D"/>
    <s v="2400 Inventory Issue"/>
    <s v="2021/12"/>
  </r>
  <r>
    <x v="1"/>
    <n v="-255.67"/>
    <x v="1"/>
    <s v="967D"/>
    <s v="2460 Inv Returned"/>
    <s v="2021/12"/>
  </r>
  <r>
    <x v="2"/>
    <n v="201.59"/>
    <x v="1"/>
    <s v="120D"/>
    <s v="2400 Inventory Issue"/>
    <s v="2021/12"/>
  </r>
  <r>
    <x v="2"/>
    <n v="64.64"/>
    <x v="1"/>
    <s v="239D"/>
    <s v="2400 Inventory Issue"/>
    <s v="2021/12"/>
  </r>
  <r>
    <x v="1"/>
    <n v="60.08"/>
    <x v="1"/>
    <s v="165E"/>
    <s v="2400 Inventory Issue"/>
    <s v="2021/12"/>
  </r>
  <r>
    <x v="1"/>
    <n v="-1289.67"/>
    <x v="1"/>
    <s v="979D"/>
    <s v="2460 Inv Returned"/>
    <s v="2021/12"/>
  </r>
  <r>
    <x v="1"/>
    <n v="-245.69"/>
    <x v="1"/>
    <s v="983D"/>
    <s v="2460 Inv Returned"/>
    <s v="2021/12"/>
  </r>
  <r>
    <x v="0"/>
    <n v="5867.55"/>
    <x v="0"/>
    <s v="9583"/>
    <s v="2400 Inventory Issue"/>
    <s v="2021/12"/>
  </r>
  <r>
    <x v="0"/>
    <n v="348.91"/>
    <x v="14"/>
    <s v="4667"/>
    <s v="2400 Inventory Issue"/>
    <s v="2021/12"/>
  </r>
  <r>
    <x v="2"/>
    <n v="-10604.55"/>
    <x v="1"/>
    <s v="426C"/>
    <s v="2460 Inv Returned"/>
    <s v="2021/12"/>
  </r>
  <r>
    <x v="0"/>
    <n v="49.32"/>
    <x v="10"/>
    <s v="2004"/>
    <s v="2400 Inventory Issue"/>
    <s v="2021/12"/>
  </r>
  <r>
    <x v="1"/>
    <n v="-3826.35"/>
    <x v="1"/>
    <s v="619D"/>
    <s v="2460 Inv Returned"/>
    <s v="2021/12"/>
  </r>
  <r>
    <x v="1"/>
    <n v="-296.27"/>
    <x v="1"/>
    <s v="969D"/>
    <s v="2460 Inv Returned"/>
    <s v="2021/12"/>
  </r>
  <r>
    <x v="1"/>
    <n v="4252.7"/>
    <x v="1"/>
    <s v="991D"/>
    <s v="2400 Inventory Issue"/>
    <s v="2021/12"/>
  </r>
  <r>
    <x v="2"/>
    <n v="-1701.29"/>
    <x v="1"/>
    <s v="993D"/>
    <s v="2460 Inv Returned"/>
    <s v="2021/12"/>
  </r>
  <r>
    <x v="1"/>
    <n v="-550.48"/>
    <x v="1"/>
    <s v="123E"/>
    <s v="2460 Inv Returned"/>
    <s v="2021/12"/>
  </r>
  <r>
    <x v="1"/>
    <n v="-13500"/>
    <x v="1"/>
    <s v="158E"/>
    <s v="2460 Inv Returned"/>
    <s v="2021/12"/>
  </r>
  <r>
    <x v="0"/>
    <n v="36.340000000000003"/>
    <x v="3"/>
    <s v="7734"/>
    <s v="2400 Inventory Issue"/>
    <s v="2021/12"/>
  </r>
  <r>
    <x v="1"/>
    <n v="2602.8200000000002"/>
    <x v="1"/>
    <s v="223E"/>
    <s v="2400 Inventory Issue"/>
    <s v="2021/12"/>
  </r>
  <r>
    <x v="0"/>
    <n v="-25.44"/>
    <x v="0"/>
    <s v="2182"/>
    <s v="2460 Inv Returned"/>
    <s v="2021/12"/>
  </r>
  <r>
    <x v="1"/>
    <n v="1510.09"/>
    <x v="1"/>
    <s v="156E"/>
    <s v="2400 Inventory Issue"/>
    <s v="2021/12"/>
  </r>
  <r>
    <x v="1"/>
    <n v="226.48"/>
    <x v="1"/>
    <s v="507E"/>
    <s v="2400 Inventory Issue"/>
    <s v="2021/12"/>
  </r>
  <r>
    <x v="2"/>
    <n v="-57881.17"/>
    <x v="5"/>
    <s v="676B"/>
    <s v="2460 Inv Returned"/>
    <s v="2021/12"/>
  </r>
  <r>
    <x v="1"/>
    <n v="-25258.5"/>
    <x v="1"/>
    <s v="960D"/>
    <s v="2460 Inv Returned"/>
    <s v="2021/12"/>
  </r>
  <r>
    <x v="1"/>
    <n v="1608.48"/>
    <x v="1"/>
    <s v="370E"/>
    <s v="2400 Inventory Issue"/>
    <s v="2021/12"/>
  </r>
  <r>
    <x v="1"/>
    <n v="1812.84"/>
    <x v="5"/>
    <s v="235D"/>
    <s v="2400 Inventory Issue"/>
    <s v="2021/12"/>
  </r>
  <r>
    <x v="1"/>
    <n v="478.97"/>
    <x v="1"/>
    <s v="986D"/>
    <s v="2400 Inventory Issue"/>
    <s v="2021/12"/>
  </r>
  <r>
    <x v="0"/>
    <n v="-175.65"/>
    <x v="0"/>
    <s v="2234"/>
    <s v="2460 Inv Returned"/>
    <s v="2021/12"/>
  </r>
  <r>
    <x v="2"/>
    <n v="796.43"/>
    <x v="1"/>
    <s v="123D"/>
    <s v="2400 Inventory Issue"/>
    <s v="2021/12"/>
  </r>
  <r>
    <x v="1"/>
    <n v="2266.27"/>
    <x v="1"/>
    <s v="508E"/>
    <s v="2400 Inventory Issue"/>
    <s v="2021/12"/>
  </r>
  <r>
    <x v="1"/>
    <n v="630.11"/>
    <x v="1"/>
    <s v="973D"/>
    <s v="2400 Inventory Issue"/>
    <s v="2021/12"/>
  </r>
  <r>
    <x v="3"/>
    <n v="6293.12"/>
    <x v="1"/>
    <s v="131E"/>
    <s v="2400 Inventory Issue"/>
    <s v="2021/12"/>
  </r>
  <r>
    <x v="1"/>
    <n v="34962.74"/>
    <x v="1"/>
    <s v="961D"/>
    <s v="2400 Inventory Issue"/>
    <s v="2021/12"/>
  </r>
  <r>
    <x v="1"/>
    <n v="-288"/>
    <x v="1"/>
    <s v="469E"/>
    <s v="2460 Inv Returned"/>
    <s v="2021/12"/>
  </r>
  <r>
    <x v="0"/>
    <n v="157.08000000000001"/>
    <x v="3"/>
    <s v="4779"/>
    <s v="2400 Inventory Issue"/>
    <s v="2021/12"/>
  </r>
  <r>
    <x v="0"/>
    <n v="141.87"/>
    <x v="10"/>
    <s v="7367"/>
    <s v="2400 Inventory Issue"/>
    <s v="2021/12"/>
  </r>
  <r>
    <x v="1"/>
    <n v="678.23"/>
    <x v="1"/>
    <s v="582E"/>
    <s v="2400 Inventory Issue"/>
    <s v="2021/12"/>
  </r>
  <r>
    <x v="0"/>
    <n v="126.26"/>
    <x v="3"/>
    <s v="5066"/>
    <s v="2400 Inventory Issue"/>
    <s v="2021/12"/>
  </r>
  <r>
    <x v="0"/>
    <n v="1209.42"/>
    <x v="0"/>
    <s v="2182"/>
    <s v="2400 Inventory Issue"/>
    <s v="2021/12"/>
  </r>
  <r>
    <x v="1"/>
    <n v="4242.96"/>
    <x v="1"/>
    <s v="657D"/>
    <s v="2400 Inventory Issue"/>
    <s v="2021/12"/>
  </r>
  <r>
    <x v="1"/>
    <n v="1989.63"/>
    <x v="1"/>
    <s v="633D"/>
    <s v="2400 Inventory Issue"/>
    <s v="2021/12"/>
  </r>
  <r>
    <x v="1"/>
    <n v="3295.75"/>
    <x v="1"/>
    <s v="522E"/>
    <s v="2400 Inventory Issue"/>
    <s v="2021/12"/>
  </r>
  <r>
    <x v="1"/>
    <n v="16855.48"/>
    <x v="1"/>
    <s v="489E"/>
    <s v="2400 Inventory Issue"/>
    <s v="2021/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4B0276D-CF3E-4625-826A-3B353177833D}" name="PivotTable1" cacheId="58604"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location ref="H32:I39" firstHeaderRow="1" firstDataRow="1" firstDataCol="1"/>
  <pivotFields count="6">
    <pivotField axis="axisRow" showAll="0">
      <items count="7">
        <item x="3"/>
        <item x="4"/>
        <item x="1"/>
        <item x="0"/>
        <item x="2"/>
        <item x="5"/>
        <item t="default"/>
      </items>
    </pivotField>
    <pivotField dataField="1" numFmtId="4" showAll="0"/>
    <pivotField showAll="0"/>
    <pivotField showAll="0"/>
    <pivotField showAll="0"/>
    <pivotField showAll="0"/>
  </pivotFields>
  <rowFields count="1">
    <field x="0"/>
  </rowFields>
  <rowItems count="7">
    <i>
      <x/>
    </i>
    <i>
      <x v="1"/>
    </i>
    <i>
      <x v="2"/>
    </i>
    <i>
      <x v="3"/>
    </i>
    <i>
      <x v="4"/>
    </i>
    <i>
      <x v="5"/>
    </i>
    <i t="grand">
      <x/>
    </i>
  </rowItems>
  <colItems count="1">
    <i/>
  </colItems>
  <dataFields count="1">
    <dataField name="Sum of Actual Amount" fld="1" baseField="0" baseItem="0" numFmtId="165"/>
  </dataFields>
  <formats count="3">
    <format dxfId="7">
      <pivotArea outline="0" collapsedLevelsAreSubtotals="1" fieldPosition="0"/>
    </format>
    <format dxfId="8">
      <pivotArea dataOnly="0" labelOnly="1" fieldPosition="0">
        <references count="1">
          <reference field="0" count="0"/>
        </references>
      </pivotArea>
    </format>
    <format dxfId="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4C9EC48-CDD6-4994-BC7A-BF12E5943945}" name="PivotTable3" cacheId="58604"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location ref="H3:I23" firstHeaderRow="1" firstDataRow="1" firstDataCol="1"/>
  <pivotFields count="6">
    <pivotField showAll="0"/>
    <pivotField dataField="1" showAll="0"/>
    <pivotField axis="axisRow" showAll="0" sortType="ascending">
      <items count="20">
        <item x="3"/>
        <item x="14"/>
        <item x="18"/>
        <item x="9"/>
        <item x="7"/>
        <item x="8"/>
        <item x="2"/>
        <item x="13"/>
        <item x="17"/>
        <item x="5"/>
        <item x="12"/>
        <item x="0"/>
        <item x="10"/>
        <item x="15"/>
        <item x="6"/>
        <item x="11"/>
        <item x="1"/>
        <item x="16"/>
        <item x="4"/>
        <item t="default"/>
      </items>
    </pivotField>
    <pivotField showAll="0"/>
    <pivotField showAll="0"/>
    <pivotField showAll="0"/>
  </pivotFields>
  <rowFields count="1">
    <field x="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Sum of Actual Amount" fld="1" baseField="2" baseItem="0" numFmtId="165"/>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B375A0C-A11A-4068-8AC6-327542F07580}" name="PivotTable2" cacheId="58604"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location ref="L3:M53" firstHeaderRow="1" firstDataRow="1" firstDataCol="1"/>
  <pivotFields count="6">
    <pivotField axis="axisRow" showAll="0">
      <items count="7">
        <item x="3"/>
        <item x="4"/>
        <item x="1"/>
        <item x="0"/>
        <item x="2"/>
        <item x="5"/>
        <item t="default"/>
      </items>
    </pivotField>
    <pivotField dataField="1" showAll="0"/>
    <pivotField axis="axisRow" showAll="0">
      <items count="20">
        <item x="3"/>
        <item x="9"/>
        <item x="7"/>
        <item x="8"/>
        <item x="2"/>
        <item x="5"/>
        <item x="12"/>
        <item x="0"/>
        <item x="15"/>
        <item x="6"/>
        <item x="11"/>
        <item x="1"/>
        <item x="4"/>
        <item x="14"/>
        <item x="13"/>
        <item x="10"/>
        <item x="16"/>
        <item x="17"/>
        <item x="18"/>
        <item t="default"/>
      </items>
    </pivotField>
    <pivotField showAll="0"/>
    <pivotField showAll="0"/>
    <pivotField showAll="0"/>
  </pivotFields>
  <rowFields count="2">
    <field x="2"/>
    <field x="0"/>
  </rowFields>
  <rowItems count="50">
    <i>
      <x/>
    </i>
    <i r="1">
      <x/>
    </i>
    <i r="1">
      <x v="1"/>
    </i>
    <i r="1">
      <x v="2"/>
    </i>
    <i r="1">
      <x v="4"/>
    </i>
    <i r="1">
      <x v="5"/>
    </i>
    <i>
      <x v="1"/>
    </i>
    <i r="1">
      <x v="3"/>
    </i>
    <i>
      <x v="2"/>
    </i>
    <i r="1">
      <x/>
    </i>
    <i r="1">
      <x v="2"/>
    </i>
    <i>
      <x v="3"/>
    </i>
    <i r="1">
      <x v="3"/>
    </i>
    <i>
      <x v="4"/>
    </i>
    <i r="1">
      <x v="3"/>
    </i>
    <i>
      <x v="5"/>
    </i>
    <i r="1">
      <x/>
    </i>
    <i r="1">
      <x v="3"/>
    </i>
    <i>
      <x v="6"/>
    </i>
    <i r="1">
      <x v="3"/>
    </i>
    <i>
      <x v="7"/>
    </i>
    <i r="1">
      <x/>
    </i>
    <i r="1">
      <x v="3"/>
    </i>
    <i>
      <x v="8"/>
    </i>
    <i r="1">
      <x v="3"/>
    </i>
    <i>
      <x v="9"/>
    </i>
    <i r="1">
      <x v="3"/>
    </i>
    <i>
      <x v="10"/>
    </i>
    <i r="1">
      <x v="3"/>
    </i>
    <i>
      <x v="11"/>
    </i>
    <i r="1">
      <x/>
    </i>
    <i r="1">
      <x v="1"/>
    </i>
    <i r="1">
      <x v="3"/>
    </i>
    <i>
      <x v="12"/>
    </i>
    <i r="1">
      <x v="3"/>
    </i>
    <i>
      <x v="13"/>
    </i>
    <i r="1">
      <x/>
    </i>
    <i r="1">
      <x v="2"/>
    </i>
    <i>
      <x v="14"/>
    </i>
    <i r="1">
      <x v="2"/>
    </i>
    <i r="1">
      <x v="3"/>
    </i>
    <i>
      <x v="15"/>
    </i>
    <i r="1">
      <x v="3"/>
    </i>
    <i>
      <x v="16"/>
    </i>
    <i r="1">
      <x v="3"/>
    </i>
    <i>
      <x v="17"/>
    </i>
    <i r="1">
      <x v="3"/>
    </i>
    <i>
      <x v="18"/>
    </i>
    <i r="1">
      <x v="3"/>
    </i>
    <i t="grand">
      <x/>
    </i>
  </rowItems>
  <colItems count="1">
    <i/>
  </colItems>
  <dataFields count="1">
    <dataField name="Sum of Actual Amount" fld="1" baseField="2" baseItem="0" numFmtId="165"/>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BD41E63-26DC-4937-AD96-3C93B06DF59C}" name="PivotTable2" cacheId="5860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H32:I38" firstHeaderRow="1" firstDataRow="1" firstDataCol="1"/>
  <pivotFields count="6">
    <pivotField axis="axisRow" showAll="0">
      <items count="6">
        <item x="1"/>
        <item x="3"/>
        <item x="2"/>
        <item x="0"/>
        <item x="4"/>
        <item t="default"/>
      </items>
    </pivotField>
    <pivotField dataField="1" numFmtId="4" showAll="0"/>
    <pivotField showAll="0"/>
    <pivotField showAll="0"/>
    <pivotField showAll="0"/>
    <pivotField showAll="0"/>
  </pivotFields>
  <rowFields count="1">
    <field x="0"/>
  </rowFields>
  <rowItems count="6">
    <i>
      <x/>
    </i>
    <i>
      <x v="1"/>
    </i>
    <i>
      <x v="2"/>
    </i>
    <i>
      <x v="3"/>
    </i>
    <i>
      <x v="4"/>
    </i>
    <i t="grand">
      <x/>
    </i>
  </rowItems>
  <colItems count="1">
    <i/>
  </colItems>
  <dataFields count="1">
    <dataField name="Sum of Actual Amount" fld="1" baseField="0" baseItem="0" numFmtId="165"/>
  </dataFields>
  <formats count="3">
    <format dxfId="2">
      <pivotArea outline="0" collapsedLevelsAreSubtotals="1" fieldPosition="0"/>
    </format>
    <format dxfId="3">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8A15B04-96A6-4464-B094-72AD654D1B60}" name="PivotTable1" cacheId="5860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H3:I23" firstHeaderRow="1" firstDataRow="1" firstDataCol="1"/>
  <pivotFields count="6">
    <pivotField showAll="0"/>
    <pivotField dataField="1" showAll="0"/>
    <pivotField axis="axisRow" showAll="0" sortType="ascending">
      <items count="20">
        <item x="1"/>
        <item x="15"/>
        <item x="4"/>
        <item x="9"/>
        <item x="5"/>
        <item x="7"/>
        <item x="2"/>
        <item x="18"/>
        <item x="10"/>
        <item x="14"/>
        <item x="0"/>
        <item x="12"/>
        <item x="6"/>
        <item x="8"/>
        <item x="16"/>
        <item x="3"/>
        <item x="17"/>
        <item x="13"/>
        <item x="11"/>
        <item t="default"/>
      </items>
    </pivotField>
    <pivotField showAll="0"/>
    <pivotField showAll="0"/>
    <pivotField showAll="0"/>
  </pivotFields>
  <rowFields count="1">
    <field x="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Sum of Actual Amount" fld="1" baseField="2" baseItem="0" numFmtId="165"/>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9904AEA-BD5B-40BB-88E4-7B1F71F22475}" name="PivotTable3" cacheId="5860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L3:M49" firstHeaderRow="1" firstDataRow="1" firstDataCol="1"/>
  <pivotFields count="6">
    <pivotField axis="axisRow" showAll="0">
      <items count="6">
        <item x="1"/>
        <item x="3"/>
        <item x="2"/>
        <item x="0"/>
        <item x="4"/>
        <item t="default"/>
      </items>
    </pivotField>
    <pivotField dataField="1" showAll="0"/>
    <pivotField axis="axisRow" showAll="0">
      <items count="20">
        <item x="1"/>
        <item x="9"/>
        <item x="5"/>
        <item x="7"/>
        <item x="2"/>
        <item x="10"/>
        <item x="14"/>
        <item x="0"/>
        <item x="12"/>
        <item x="6"/>
        <item x="8"/>
        <item x="3"/>
        <item x="11"/>
        <item x="4"/>
        <item x="13"/>
        <item x="15"/>
        <item x="16"/>
        <item x="17"/>
        <item x="18"/>
        <item t="default"/>
      </items>
    </pivotField>
    <pivotField showAll="0"/>
    <pivotField showAll="0"/>
    <pivotField showAll="0"/>
  </pivotFields>
  <rowFields count="2">
    <field x="2"/>
    <field x="0"/>
  </rowFields>
  <rowItems count="46">
    <i>
      <x/>
    </i>
    <i r="1">
      <x/>
    </i>
    <i r="1">
      <x v="1"/>
    </i>
    <i r="1">
      <x v="2"/>
    </i>
    <i r="1">
      <x v="4"/>
    </i>
    <i>
      <x v="1"/>
    </i>
    <i r="1">
      <x v="3"/>
    </i>
    <i>
      <x v="2"/>
    </i>
    <i r="1">
      <x/>
    </i>
    <i r="1">
      <x v="2"/>
    </i>
    <i>
      <x v="3"/>
    </i>
    <i r="1">
      <x v="3"/>
    </i>
    <i>
      <x v="4"/>
    </i>
    <i r="1">
      <x v="3"/>
    </i>
    <i>
      <x v="5"/>
    </i>
    <i r="1">
      <x v="3"/>
    </i>
    <i>
      <x v="6"/>
    </i>
    <i r="1">
      <x v="3"/>
    </i>
    <i>
      <x v="7"/>
    </i>
    <i r="1">
      <x/>
    </i>
    <i r="1">
      <x v="1"/>
    </i>
    <i r="1">
      <x v="3"/>
    </i>
    <i>
      <x v="8"/>
    </i>
    <i r="1">
      <x v="3"/>
    </i>
    <i>
      <x v="9"/>
    </i>
    <i r="1">
      <x v="3"/>
    </i>
    <i>
      <x v="10"/>
    </i>
    <i r="1">
      <x v="3"/>
    </i>
    <i>
      <x v="11"/>
    </i>
    <i r="1">
      <x v="3"/>
    </i>
    <i>
      <x v="12"/>
    </i>
    <i r="1">
      <x v="3"/>
    </i>
    <i>
      <x v="13"/>
    </i>
    <i r="1">
      <x v="3"/>
    </i>
    <i>
      <x v="14"/>
    </i>
    <i r="1">
      <x v="3"/>
    </i>
    <i>
      <x v="15"/>
    </i>
    <i r="1">
      <x/>
    </i>
    <i r="1">
      <x v="2"/>
    </i>
    <i>
      <x v="16"/>
    </i>
    <i r="1">
      <x v="3"/>
    </i>
    <i>
      <x v="17"/>
    </i>
    <i r="1">
      <x v="3"/>
    </i>
    <i>
      <x v="18"/>
    </i>
    <i r="1">
      <x v="2"/>
    </i>
    <i t="grand">
      <x/>
    </i>
  </rowItems>
  <colItems count="1">
    <i/>
  </colItems>
  <dataFields count="1">
    <dataField name="Sum of Actual Amount" fld="1" baseField="2" baseItem="0" numFmtId="165"/>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5A2F-E573-4CAF-997E-BEE4D75F1F90}">
  <sheetPr>
    <tabColor theme="6"/>
  </sheetPr>
  <dimension ref="A1:F108"/>
  <sheetViews>
    <sheetView showRuler="0" zoomScale="80" zoomScaleNormal="80" workbookViewId="0">
      <selection activeCell="E1" sqref="E1"/>
    </sheetView>
  </sheetViews>
  <sheetFormatPr defaultColWidth="13.28515625" defaultRowHeight="14.45"/>
  <cols>
    <col min="1" max="1" width="4.42578125" style="62" customWidth="1"/>
    <col min="2" max="2" width="66.7109375" style="62" customWidth="1"/>
    <col min="3" max="4" width="22.85546875" style="62" customWidth="1"/>
    <col min="5" max="8" width="20.140625" style="62" customWidth="1"/>
    <col min="9" max="16384" width="13.28515625" style="62"/>
  </cols>
  <sheetData>
    <row r="1" spans="1:6" ht="16.7" customHeight="1">
      <c r="A1" s="74"/>
      <c r="E1" s="76" t="s">
        <v>0</v>
      </c>
    </row>
    <row r="2" spans="1:6" ht="16.7" customHeight="1">
      <c r="A2" s="74"/>
    </row>
    <row r="3" spans="1:6" ht="16.7" customHeight="1">
      <c r="A3" s="74"/>
    </row>
    <row r="4" spans="1:6" ht="16.7" customHeight="1">
      <c r="A4" s="74"/>
    </row>
    <row r="5" spans="1:6" ht="16.7" customHeight="1"/>
    <row r="6" spans="1:6" ht="16.7" customHeight="1">
      <c r="A6" s="84" t="s">
        <v>1</v>
      </c>
      <c r="B6" s="85"/>
      <c r="C6" s="85"/>
      <c r="D6" s="85"/>
      <c r="E6" s="86"/>
      <c r="F6" s="64"/>
    </row>
    <row r="7" spans="1:6" ht="72.400000000000006" customHeight="1">
      <c r="A7" s="87" t="s">
        <v>2</v>
      </c>
      <c r="B7" s="85"/>
      <c r="C7" s="85"/>
      <c r="D7" s="85"/>
      <c r="E7" s="86"/>
      <c r="F7" s="64"/>
    </row>
    <row r="8" spans="1:6" ht="64.900000000000006" customHeight="1">
      <c r="A8" s="73" t="s">
        <v>3</v>
      </c>
      <c r="B8" s="73" t="s">
        <v>4</v>
      </c>
      <c r="C8" s="73" t="s">
        <v>5</v>
      </c>
      <c r="D8" s="73" t="s">
        <v>6</v>
      </c>
      <c r="E8" s="73" t="s">
        <v>7</v>
      </c>
      <c r="F8" s="64"/>
    </row>
    <row r="9" spans="1:6" ht="14.1" customHeight="1">
      <c r="A9" s="73"/>
      <c r="B9" s="73"/>
      <c r="C9" s="75" t="s">
        <v>8</v>
      </c>
      <c r="D9" s="75" t="s">
        <v>9</v>
      </c>
      <c r="E9" s="73"/>
      <c r="F9" s="64"/>
    </row>
    <row r="10" spans="1:6" ht="16.7" customHeight="1">
      <c r="A10" s="69">
        <v>1</v>
      </c>
      <c r="B10" s="66" t="s">
        <v>10</v>
      </c>
      <c r="C10" s="68"/>
      <c r="D10" s="72"/>
      <c r="E10" s="66"/>
      <c r="F10" s="64"/>
    </row>
    <row r="11" spans="1:6" ht="16.7" customHeight="1">
      <c r="A11" s="69">
        <v>2</v>
      </c>
      <c r="B11" s="66" t="s">
        <v>11</v>
      </c>
      <c r="C11" s="68"/>
      <c r="D11" s="65"/>
      <c r="E11" s="66"/>
      <c r="F11" s="64"/>
    </row>
    <row r="12" spans="1:6" ht="16.7" customHeight="1">
      <c r="A12" s="69">
        <v>3</v>
      </c>
      <c r="B12" s="66" t="s">
        <v>12</v>
      </c>
      <c r="C12" s="68"/>
      <c r="D12" s="65"/>
      <c r="E12" s="65"/>
      <c r="F12" s="64"/>
    </row>
    <row r="13" spans="1:6" ht="16.7" customHeight="1">
      <c r="A13" s="69">
        <v>4</v>
      </c>
      <c r="B13" s="66" t="s">
        <v>13</v>
      </c>
      <c r="C13" s="68"/>
      <c r="D13" s="65"/>
      <c r="E13" s="65"/>
      <c r="F13" s="64"/>
    </row>
    <row r="14" spans="1:6" ht="16.7" customHeight="1">
      <c r="A14" s="69">
        <v>5</v>
      </c>
      <c r="B14" s="66" t="s">
        <v>14</v>
      </c>
      <c r="C14" s="80">
        <f>'2021 227 Calc'!O27</f>
        <v>2879354.9330512201</v>
      </c>
      <c r="D14" s="81">
        <f>'2022 227 Calc'!M38</f>
        <v>6450917.1917288722</v>
      </c>
      <c r="E14" s="70" t="s">
        <v>15</v>
      </c>
      <c r="F14" s="64"/>
    </row>
    <row r="15" spans="1:6" ht="16.7" customHeight="1">
      <c r="A15" s="69">
        <v>6</v>
      </c>
      <c r="B15" s="66" t="s">
        <v>16</v>
      </c>
      <c r="C15" s="80"/>
      <c r="D15" s="81"/>
      <c r="E15" s="70"/>
      <c r="F15" s="64"/>
    </row>
    <row r="16" spans="1:6" ht="16.7" customHeight="1">
      <c r="A16" s="69">
        <v>7</v>
      </c>
      <c r="B16" s="66" t="s">
        <v>17</v>
      </c>
      <c r="C16" s="80"/>
      <c r="D16" s="81"/>
      <c r="E16" s="70" t="s">
        <v>18</v>
      </c>
      <c r="F16" s="64"/>
    </row>
    <row r="17" spans="1:6" ht="16.7" customHeight="1">
      <c r="A17" s="69">
        <v>8</v>
      </c>
      <c r="B17" s="66" t="s">
        <v>19</v>
      </c>
      <c r="C17" s="80">
        <f>'2021 227 Calc'!O28+'2021 227 Calc'!L21</f>
        <v>2812983.3813423757</v>
      </c>
      <c r="D17" s="81">
        <f>'2022 227 Calc'!M39+'2022 227 Calc'!K31</f>
        <v>4522061.7446977925</v>
      </c>
      <c r="E17" s="70" t="s">
        <v>20</v>
      </c>
      <c r="F17" s="64"/>
    </row>
    <row r="18" spans="1:6" ht="16.7" customHeight="1">
      <c r="A18" s="69">
        <v>9</v>
      </c>
      <c r="B18" s="66" t="s">
        <v>21</v>
      </c>
      <c r="C18" s="80">
        <f>'2021 227 Calc'!M21</f>
        <v>501266.52873324754</v>
      </c>
      <c r="D18" s="81">
        <f>'2022 227 Calc'!L31</f>
        <v>824431.83297823172</v>
      </c>
      <c r="E18" s="70" t="s">
        <v>15</v>
      </c>
      <c r="F18" s="64"/>
    </row>
    <row r="19" spans="1:6" ht="16.7" customHeight="1">
      <c r="A19" s="69">
        <v>10</v>
      </c>
      <c r="B19" s="66" t="s">
        <v>22</v>
      </c>
      <c r="C19" s="80">
        <f>SUMIFS($H19:XFD19,$H$9:XFD$9,$C$9)</f>
        <v>0</v>
      </c>
      <c r="D19" s="81"/>
      <c r="E19" s="70" t="s">
        <v>23</v>
      </c>
      <c r="F19" s="64"/>
    </row>
    <row r="20" spans="1:6" ht="16.7" customHeight="1">
      <c r="A20" s="69">
        <v>11</v>
      </c>
      <c r="B20" s="66" t="s">
        <v>24</v>
      </c>
      <c r="C20" s="80">
        <f>'2021 227 Calc'!N21</f>
        <v>699563.26687315817</v>
      </c>
      <c r="D20" s="81">
        <f>'2022 227 Calc'!M31</f>
        <v>1874133.7905950996</v>
      </c>
      <c r="E20" s="71"/>
      <c r="F20" s="64"/>
    </row>
    <row r="21" spans="1:6" ht="16.7" customHeight="1">
      <c r="A21" s="69">
        <v>12</v>
      </c>
      <c r="B21" s="66" t="s">
        <v>25</v>
      </c>
      <c r="C21" s="82">
        <f>SUM(C14:C20)</f>
        <v>6893168.1100000022</v>
      </c>
      <c r="D21" s="82">
        <f>SUM(D14:D20)</f>
        <v>13671544.559999997</v>
      </c>
      <c r="E21" s="71"/>
      <c r="F21" s="64"/>
    </row>
    <row r="22" spans="1:6" ht="16.7" customHeight="1">
      <c r="A22" s="69">
        <v>13</v>
      </c>
      <c r="B22" s="66" t="s">
        <v>26</v>
      </c>
      <c r="C22" s="80"/>
      <c r="D22" s="83"/>
      <c r="E22" s="65"/>
      <c r="F22" s="64"/>
    </row>
    <row r="23" spans="1:6" ht="16.7" customHeight="1">
      <c r="A23" s="69">
        <v>14</v>
      </c>
      <c r="B23" s="66" t="s">
        <v>27</v>
      </c>
      <c r="C23" s="80"/>
      <c r="D23" s="83"/>
      <c r="E23" s="65"/>
      <c r="F23" s="64"/>
    </row>
    <row r="24" spans="1:6" ht="16.7" customHeight="1">
      <c r="A24" s="69">
        <v>15</v>
      </c>
      <c r="B24" s="66" t="s">
        <v>28</v>
      </c>
      <c r="C24" s="80"/>
      <c r="D24" s="83"/>
      <c r="E24" s="65"/>
      <c r="F24" s="64"/>
    </row>
    <row r="25" spans="1:6" ht="16.7" customHeight="1">
      <c r="A25" s="69">
        <v>16</v>
      </c>
      <c r="B25" s="66" t="s">
        <v>29</v>
      </c>
      <c r="C25" s="80">
        <v>260194</v>
      </c>
      <c r="D25" s="81">
        <v>539000</v>
      </c>
      <c r="E25" s="65"/>
      <c r="F25" s="64"/>
    </row>
    <row r="26" spans="1:6" ht="16.7" customHeight="1">
      <c r="A26" s="69">
        <v>17</v>
      </c>
      <c r="B26" s="65"/>
      <c r="C26" s="80"/>
      <c r="D26" s="83"/>
      <c r="E26" s="65"/>
      <c r="F26" s="64"/>
    </row>
    <row r="27" spans="1:6" ht="16.7" customHeight="1">
      <c r="A27" s="69">
        <v>18</v>
      </c>
      <c r="B27" s="65"/>
      <c r="C27" s="80"/>
      <c r="D27" s="83"/>
      <c r="E27" s="65"/>
      <c r="F27" s="64"/>
    </row>
    <row r="28" spans="1:6" ht="16.7" customHeight="1">
      <c r="A28" s="69">
        <v>19</v>
      </c>
      <c r="B28" s="65"/>
      <c r="C28" s="80"/>
      <c r="D28" s="83"/>
      <c r="E28" s="65"/>
      <c r="F28" s="64"/>
    </row>
    <row r="29" spans="1:6" ht="27.4" customHeight="1">
      <c r="A29" s="67">
        <v>20</v>
      </c>
      <c r="B29" s="66" t="s">
        <v>30</v>
      </c>
      <c r="C29" s="82">
        <f>SUM(C10:C13,C21,C22:C28)</f>
        <v>7153362.1100000022</v>
      </c>
      <c r="D29" s="82">
        <f>SUM(D10:D13,D21,D22:D28)</f>
        <v>14210544.559999997</v>
      </c>
      <c r="E29" s="65"/>
      <c r="F29" s="64"/>
    </row>
    <row r="30" spans="1:6" ht="16.7" customHeight="1">
      <c r="A30" s="63"/>
      <c r="B30" s="63"/>
      <c r="C30" s="77"/>
      <c r="D30" s="77"/>
      <c r="E30" s="63"/>
    </row>
    <row r="31" spans="1:6" ht="15" customHeight="1">
      <c r="C31" s="78"/>
      <c r="D31" s="78"/>
    </row>
    <row r="32" spans="1:6" ht="15" customHeight="1">
      <c r="C32" s="78"/>
      <c r="D32" s="79"/>
    </row>
    <row r="33" spans="3:4" ht="15" customHeight="1">
      <c r="C33" s="78"/>
      <c r="D33" s="79"/>
    </row>
    <row r="34" spans="3:4" ht="15" customHeight="1">
      <c r="C34" s="78"/>
      <c r="D34" s="79"/>
    </row>
    <row r="35" spans="3:4" ht="15" customHeight="1">
      <c r="C35" s="78"/>
      <c r="D35" s="79"/>
    </row>
    <row r="36" spans="3:4" ht="15" customHeight="1">
      <c r="C36" s="78"/>
      <c r="D36" s="79"/>
    </row>
    <row r="37" spans="3:4" ht="15" customHeight="1"/>
    <row r="38" spans="3:4" ht="15" customHeight="1"/>
    <row r="39" spans="3:4" ht="15" customHeight="1"/>
    <row r="40" spans="3:4" ht="15" customHeight="1"/>
    <row r="41" spans="3:4" ht="15" customHeight="1"/>
    <row r="42" spans="3:4" ht="15" customHeight="1"/>
    <row r="43" spans="3:4" ht="15" customHeight="1"/>
    <row r="44" spans="3:4" ht="15" customHeight="1"/>
    <row r="45" spans="3:4" ht="15" customHeight="1"/>
    <row r="46" spans="3:4" ht="15" customHeight="1"/>
    <row r="47" spans="3:4" ht="15" customHeight="1"/>
    <row r="48" spans="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mergeCells count="2">
    <mergeCell ref="A6:E6"/>
    <mergeCell ref="A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0FCA-8CF9-4465-B611-F08827352590}">
  <sheetPr>
    <tabColor theme="4" tint="0.59999389629810485"/>
    <pageSetUpPr fitToPage="1"/>
  </sheetPr>
  <dimension ref="A1:O40"/>
  <sheetViews>
    <sheetView zoomScale="90" zoomScaleNormal="90" workbookViewId="0">
      <selection activeCell="O1" sqref="O1"/>
    </sheetView>
  </sheetViews>
  <sheetFormatPr defaultColWidth="7.5703125" defaultRowHeight="13.9"/>
  <cols>
    <col min="1" max="1" width="17" style="1" customWidth="1"/>
    <col min="2" max="2" width="16.28515625" style="1" customWidth="1"/>
    <col min="3" max="4" width="12.42578125" style="1" bestFit="1" customWidth="1"/>
    <col min="5" max="5" width="10.42578125" style="1" customWidth="1"/>
    <col min="6" max="6" width="4" style="1" customWidth="1"/>
    <col min="7" max="8" width="12.140625" style="1" customWidth="1"/>
    <col min="9" max="9" width="2.28515625" style="1" customWidth="1"/>
    <col min="10" max="15" width="12.140625" style="1" customWidth="1"/>
    <col min="16" max="16384" width="7.5703125" style="1"/>
  </cols>
  <sheetData>
    <row r="1" spans="1:15" ht="15">
      <c r="O1" s="76" t="s">
        <v>0</v>
      </c>
    </row>
    <row r="5" spans="1:15">
      <c r="A5" s="88" t="s">
        <v>31</v>
      </c>
      <c r="B5" s="88"/>
      <c r="C5" s="88"/>
      <c r="D5" s="88"/>
      <c r="E5" s="88"/>
      <c r="G5" s="89" t="s">
        <v>32</v>
      </c>
      <c r="H5" s="89"/>
      <c r="I5" s="89"/>
      <c r="J5" s="89"/>
      <c r="K5" s="89"/>
      <c r="L5" s="89"/>
      <c r="M5" s="89"/>
      <c r="N5" s="89"/>
      <c r="O5" s="89"/>
    </row>
    <row r="7" spans="1:15">
      <c r="A7" s="13" t="s">
        <v>33</v>
      </c>
      <c r="B7" s="13" t="s">
        <v>33</v>
      </c>
      <c r="C7" s="13"/>
      <c r="D7" s="13" t="s">
        <v>34</v>
      </c>
      <c r="E7" s="13"/>
      <c r="J7" s="26">
        <f>E10</f>
        <v>0</v>
      </c>
      <c r="K7" s="26">
        <f>E12</f>
        <v>6.4822821898389703E-4</v>
      </c>
      <c r="L7" s="26">
        <f>E14</f>
        <v>6.0302757260532379E-2</v>
      </c>
      <c r="M7" s="26">
        <f>E25</f>
        <v>0.13708274016663849</v>
      </c>
      <c r="N7" s="26">
        <f>E27+E28</f>
        <v>0.80196627435384515</v>
      </c>
      <c r="O7" s="26">
        <f>SUM(J7:N7)</f>
        <v>0.99999999999999989</v>
      </c>
    </row>
    <row r="8" spans="1:15">
      <c r="A8" s="25" t="s">
        <v>35</v>
      </c>
      <c r="B8" s="25" t="s">
        <v>36</v>
      </c>
      <c r="C8" s="25" t="s">
        <v>37</v>
      </c>
      <c r="D8" s="25" t="s">
        <v>38</v>
      </c>
      <c r="E8" s="25" t="s">
        <v>39</v>
      </c>
      <c r="G8" s="25" t="s">
        <v>40</v>
      </c>
      <c r="H8" s="25" t="s">
        <v>41</v>
      </c>
      <c r="J8" s="25" t="s">
        <v>18</v>
      </c>
      <c r="K8" s="25" t="s">
        <v>20</v>
      </c>
      <c r="L8" s="25" t="s">
        <v>15</v>
      </c>
      <c r="M8" s="25" t="s">
        <v>23</v>
      </c>
      <c r="N8" s="25" t="s">
        <v>42</v>
      </c>
      <c r="O8" s="25" t="s">
        <v>38</v>
      </c>
    </row>
    <row r="9" spans="1:15">
      <c r="C9" s="4"/>
      <c r="D9" s="4"/>
      <c r="J9" s="15"/>
      <c r="K9" s="3"/>
      <c r="L9" s="3"/>
      <c r="M9" s="3"/>
      <c r="N9" s="3"/>
      <c r="O9" s="3"/>
    </row>
    <row r="10" spans="1:15">
      <c r="A10" s="19" t="s">
        <v>43</v>
      </c>
      <c r="B10" s="1" t="s">
        <v>44</v>
      </c>
      <c r="C10" s="4">
        <v>0</v>
      </c>
      <c r="D10" s="4">
        <f>C10</f>
        <v>0</v>
      </c>
      <c r="E10" s="12">
        <f>D10/D32</f>
        <v>0</v>
      </c>
      <c r="G10" s="5" t="s">
        <v>45</v>
      </c>
      <c r="H10" s="16">
        <v>13438410.969999997</v>
      </c>
      <c r="J10" s="15">
        <f>J7*$H$10</f>
        <v>0</v>
      </c>
      <c r="K10" s="15">
        <f>K7*$H$10</f>
        <v>8711.1572090567624</v>
      </c>
      <c r="L10" s="15">
        <f>L7*$H$10</f>
        <v>810373.23469118529</v>
      </c>
      <c r="M10" s="15">
        <f>M7*$H$10</f>
        <v>1842174.1992530138</v>
      </c>
      <c r="N10" s="15">
        <f>N7*$H$10</f>
        <v>10777152.37884674</v>
      </c>
      <c r="O10" s="3">
        <f>SUM(J10:N10)</f>
        <v>13438410.969999995</v>
      </c>
    </row>
    <row r="11" spans="1:15">
      <c r="A11" s="13"/>
      <c r="C11" s="4"/>
      <c r="D11" s="4"/>
      <c r="E11" s="12"/>
      <c r="G11" s="22" t="s">
        <v>46</v>
      </c>
      <c r="H11" s="21"/>
      <c r="J11" s="15"/>
      <c r="K11" s="3"/>
      <c r="L11" s="3"/>
      <c r="M11" s="3"/>
      <c r="N11" s="3"/>
      <c r="O11" s="3"/>
    </row>
    <row r="12" spans="1:15">
      <c r="A12" s="19" t="s">
        <v>47</v>
      </c>
      <c r="B12" s="1" t="s">
        <v>20</v>
      </c>
      <c r="C12" s="4">
        <f>SUM('2022 Detail'!I13:I14)</f>
        <v>6828.3799999999919</v>
      </c>
      <c r="D12" s="4">
        <f>C12</f>
        <v>6828.3799999999919</v>
      </c>
      <c r="E12" s="12">
        <f>D12/D32</f>
        <v>6.4822821898389703E-4</v>
      </c>
      <c r="H12" s="20"/>
      <c r="J12" s="15"/>
      <c r="K12" s="3"/>
      <c r="L12" s="3"/>
      <c r="M12" s="3"/>
      <c r="N12" s="3"/>
      <c r="O12" s="3"/>
    </row>
    <row r="13" spans="1:15">
      <c r="A13" s="13"/>
      <c r="C13" s="4"/>
      <c r="D13" s="4"/>
      <c r="E13" s="12"/>
      <c r="G13" s="5" t="s">
        <v>48</v>
      </c>
      <c r="H13" s="16">
        <v>0</v>
      </c>
      <c r="J13" s="15">
        <f>J7*$H$13</f>
        <v>0</v>
      </c>
      <c r="K13" s="15">
        <f>K7*$H$13</f>
        <v>0</v>
      </c>
      <c r="L13" s="15">
        <f>L7*$H$13</f>
        <v>0</v>
      </c>
      <c r="M13" s="15">
        <f>M7*$H$13</f>
        <v>0</v>
      </c>
      <c r="N13" s="15">
        <f>N7*$H$13</f>
        <v>0</v>
      </c>
      <c r="O13" s="3">
        <f>SUM(J13:N13)</f>
        <v>0</v>
      </c>
    </row>
    <row r="14" spans="1:15">
      <c r="A14" s="19" t="s">
        <v>49</v>
      </c>
      <c r="B14" s="1" t="s">
        <v>15</v>
      </c>
      <c r="C14" s="4">
        <f>SUM('2022 Detail'!I15:I17)</f>
        <v>635224.03</v>
      </c>
      <c r="D14" s="4">
        <f>C14</f>
        <v>635224.03</v>
      </c>
      <c r="E14" s="12">
        <f>D14/D32</f>
        <v>6.0302757260532379E-2</v>
      </c>
      <c r="G14" s="24" t="s">
        <v>50</v>
      </c>
      <c r="H14" s="23"/>
      <c r="J14" s="15"/>
      <c r="K14" s="3"/>
      <c r="L14" s="3"/>
      <c r="M14" s="3"/>
      <c r="N14" s="3"/>
      <c r="O14" s="3"/>
    </row>
    <row r="15" spans="1:15">
      <c r="A15" s="13"/>
      <c r="C15" s="4"/>
      <c r="D15" s="4"/>
      <c r="E15" s="12"/>
      <c r="H15" s="20"/>
      <c r="J15" s="15"/>
      <c r="K15" s="3"/>
      <c r="L15" s="3"/>
      <c r="M15" s="3"/>
      <c r="N15" s="3"/>
      <c r="O15" s="3"/>
    </row>
    <row r="16" spans="1:15">
      <c r="A16" s="19" t="s">
        <v>51</v>
      </c>
      <c r="B16" s="1" t="s">
        <v>52</v>
      </c>
      <c r="C16" s="4">
        <f>SUM('2022 Detail'!I18:I19)</f>
        <v>5590.46</v>
      </c>
      <c r="D16" s="4"/>
      <c r="E16" s="12"/>
      <c r="G16" s="5" t="s">
        <v>53</v>
      </c>
      <c r="H16" s="16">
        <v>0</v>
      </c>
      <c r="J16" s="15">
        <f>J7*$H$16</f>
        <v>0</v>
      </c>
      <c r="K16" s="15">
        <f>K7*$H$16</f>
        <v>0</v>
      </c>
      <c r="L16" s="15">
        <f>L7*$H$16</f>
        <v>0</v>
      </c>
      <c r="M16" s="15">
        <f>M7*$H$16</f>
        <v>0</v>
      </c>
      <c r="N16" s="15">
        <f>N7*$H$16</f>
        <v>0</v>
      </c>
      <c r="O16" s="3">
        <f>SUM(J16:N16)</f>
        <v>0</v>
      </c>
    </row>
    <row r="17" spans="1:15">
      <c r="A17" s="13"/>
      <c r="C17" s="4"/>
      <c r="D17" s="4"/>
      <c r="E17" s="12"/>
      <c r="G17" s="14" t="s">
        <v>54</v>
      </c>
      <c r="H17" s="17"/>
      <c r="J17" s="15"/>
      <c r="K17" s="3"/>
      <c r="L17" s="3"/>
      <c r="M17" s="3"/>
      <c r="N17" s="3"/>
      <c r="O17" s="3"/>
    </row>
    <row r="18" spans="1:15">
      <c r="A18" s="19" t="s">
        <v>55</v>
      </c>
      <c r="B18" s="1" t="s">
        <v>56</v>
      </c>
      <c r="C18" s="4">
        <v>0</v>
      </c>
      <c r="D18" s="4"/>
      <c r="E18" s="12"/>
      <c r="H18" s="20"/>
      <c r="J18" s="15"/>
      <c r="K18" s="3"/>
      <c r="L18" s="3"/>
      <c r="M18" s="3"/>
      <c r="N18" s="3"/>
      <c r="O18" s="3"/>
    </row>
    <row r="19" spans="1:15">
      <c r="A19" s="13"/>
      <c r="C19" s="4"/>
      <c r="D19" s="4"/>
      <c r="E19" s="12"/>
      <c r="G19" s="5" t="s">
        <v>57</v>
      </c>
      <c r="H19" s="16">
        <v>0</v>
      </c>
      <c r="J19" s="15">
        <f>J7*$H$19</f>
        <v>0</v>
      </c>
      <c r="K19" s="15">
        <f>K7*$H$19</f>
        <v>0</v>
      </c>
      <c r="L19" s="15">
        <f>L7*$H$19</f>
        <v>0</v>
      </c>
      <c r="M19" s="15">
        <f>M7*$H$19</f>
        <v>0</v>
      </c>
      <c r="N19" s="15">
        <f>N7*$H$19</f>
        <v>0</v>
      </c>
      <c r="O19" s="3">
        <f>SUM(J19:N19)</f>
        <v>0</v>
      </c>
    </row>
    <row r="20" spans="1:15">
      <c r="A20" s="19" t="s">
        <v>58</v>
      </c>
      <c r="B20" s="1" t="s">
        <v>59</v>
      </c>
      <c r="C20" s="4">
        <f>SUM('2022 Detail'!I20:I22)</f>
        <v>49069.420000000006</v>
      </c>
      <c r="D20" s="4"/>
      <c r="E20" s="12"/>
      <c r="G20" s="22" t="s">
        <v>60</v>
      </c>
      <c r="H20" s="21"/>
      <c r="J20" s="15"/>
      <c r="K20" s="3"/>
      <c r="L20" s="3"/>
      <c r="M20" s="3"/>
      <c r="N20" s="3"/>
      <c r="O20" s="3"/>
    </row>
    <row r="21" spans="1:15">
      <c r="A21" s="13" t="s">
        <v>61</v>
      </c>
      <c r="C21" s="4"/>
      <c r="D21" s="4"/>
      <c r="E21" s="12"/>
      <c r="H21" s="20"/>
      <c r="J21" s="15"/>
      <c r="K21" s="3"/>
      <c r="L21" s="3"/>
      <c r="M21" s="3"/>
      <c r="N21" s="3"/>
      <c r="O21" s="3"/>
    </row>
    <row r="22" spans="1:15">
      <c r="A22" s="13"/>
      <c r="C22" s="4"/>
      <c r="D22" s="4"/>
      <c r="E22" s="12"/>
      <c r="G22" s="5" t="s">
        <v>62</v>
      </c>
      <c r="H22" s="16">
        <v>0</v>
      </c>
      <c r="J22" s="15">
        <f>J7*$H$22</f>
        <v>0</v>
      </c>
      <c r="K22" s="15">
        <f>K7*$H$22</f>
        <v>0</v>
      </c>
      <c r="L22" s="15">
        <f>L7*$H$22</f>
        <v>0</v>
      </c>
      <c r="M22" s="15">
        <f>M7*$H$22</f>
        <v>0</v>
      </c>
      <c r="N22" s="15">
        <f>N7*$H$22</f>
        <v>0</v>
      </c>
      <c r="O22" s="3">
        <f>SUM(J22:N22)</f>
        <v>0</v>
      </c>
    </row>
    <row r="23" spans="1:15">
      <c r="A23" s="19" t="s">
        <v>63</v>
      </c>
      <c r="B23" s="1" t="s">
        <v>64</v>
      </c>
      <c r="C23" s="4">
        <f>SUM('2022 Detail'!I10:I12)</f>
        <v>345230.12</v>
      </c>
      <c r="D23" s="4"/>
      <c r="E23" s="12"/>
      <c r="G23" s="14" t="s">
        <v>65</v>
      </c>
      <c r="H23" s="17"/>
      <c r="J23" s="15"/>
      <c r="K23" s="3"/>
      <c r="L23" s="3"/>
      <c r="M23" s="3"/>
      <c r="N23" s="3"/>
      <c r="O23" s="3"/>
    </row>
    <row r="24" spans="1:15">
      <c r="C24" s="4"/>
      <c r="D24" s="4"/>
      <c r="E24" s="12"/>
      <c r="H24" s="20"/>
      <c r="J24" s="15"/>
      <c r="K24" s="3"/>
      <c r="L24" s="3"/>
      <c r="M24" s="3"/>
      <c r="N24" s="3"/>
      <c r="O24" s="3"/>
    </row>
    <row r="25" spans="1:15">
      <c r="A25" s="19" t="s">
        <v>66</v>
      </c>
      <c r="B25" s="1" t="s">
        <v>67</v>
      </c>
      <c r="C25" s="4">
        <f>SUM('2022 Detail'!I5:I9)</f>
        <v>1044127.73</v>
      </c>
      <c r="D25" s="4">
        <f>SUM(C16:C25)</f>
        <v>1444017.73</v>
      </c>
      <c r="E25" s="12">
        <f>D25/D32</f>
        <v>0.13708274016663849</v>
      </c>
      <c r="G25" s="5" t="s">
        <v>68</v>
      </c>
      <c r="H25" s="16">
        <v>233133.59</v>
      </c>
      <c r="J25" s="15">
        <f>J7*$H$25</f>
        <v>0</v>
      </c>
      <c r="K25" s="15">
        <f>K7*$H$25</f>
        <v>151.12377183102205</v>
      </c>
      <c r="L25" s="15">
        <f>L7*$H$25</f>
        <v>14058.598287046478</v>
      </c>
      <c r="M25" s="15">
        <f>M7*$H$25</f>
        <v>31958.59134208563</v>
      </c>
      <c r="N25" s="15">
        <f>N7*$H$25</f>
        <v>186965.27659903685</v>
      </c>
      <c r="O25" s="3">
        <f>SUM(J25:N25)</f>
        <v>233133.58999999997</v>
      </c>
    </row>
    <row r="26" spans="1:15">
      <c r="A26" s="13"/>
      <c r="C26" s="4"/>
      <c r="D26" s="4"/>
      <c r="E26" s="12"/>
      <c r="G26" s="14" t="s">
        <v>69</v>
      </c>
      <c r="H26" s="17"/>
      <c r="J26" s="15"/>
      <c r="K26" s="3"/>
      <c r="L26" s="3"/>
      <c r="M26" s="3"/>
      <c r="N26" s="3"/>
      <c r="O26" s="3"/>
    </row>
    <row r="27" spans="1:15">
      <c r="A27" s="19" t="s">
        <v>70</v>
      </c>
      <c r="B27" s="1" t="s">
        <v>71</v>
      </c>
      <c r="C27" s="18">
        <f>SUM('2022 Detail'!M5:M6,'2022 Detail'!M8:M9)</f>
        <v>4970426.2399999974</v>
      </c>
      <c r="D27" s="4">
        <f>C27</f>
        <v>4970426.2399999974</v>
      </c>
      <c r="E27" s="12">
        <f>D27/D32</f>
        <v>0.4718499188894042</v>
      </c>
      <c r="G27" s="14"/>
      <c r="H27" s="17"/>
      <c r="J27" s="15"/>
      <c r="K27" s="3"/>
      <c r="L27" s="3"/>
      <c r="M27" s="3"/>
      <c r="N27" s="3"/>
      <c r="O27" s="3"/>
    </row>
    <row r="28" spans="1:15">
      <c r="A28" s="19" t="s">
        <v>72</v>
      </c>
      <c r="B28" s="1" t="s">
        <v>73</v>
      </c>
      <c r="C28" s="18">
        <f>'2022 Detail'!M7</f>
        <v>3477417.1400000006</v>
      </c>
      <c r="D28" s="4">
        <f>C28</f>
        <v>3477417.1400000006</v>
      </c>
      <c r="E28" s="12">
        <f>D28/D32</f>
        <v>0.33011635546444101</v>
      </c>
      <c r="G28" s="14"/>
      <c r="H28" s="17"/>
      <c r="J28" s="15"/>
      <c r="K28" s="3"/>
      <c r="L28" s="3"/>
      <c r="M28" s="3"/>
      <c r="N28" s="3"/>
      <c r="O28" s="3"/>
    </row>
    <row r="29" spans="1:15">
      <c r="A29" s="13"/>
      <c r="C29" s="4"/>
      <c r="D29" s="4"/>
      <c r="E29" s="12"/>
      <c r="G29" s="5" t="s">
        <v>74</v>
      </c>
      <c r="H29" s="16">
        <v>0</v>
      </c>
      <c r="J29" s="15">
        <f>J7*$H$29</f>
        <v>0</v>
      </c>
      <c r="K29" s="15">
        <f>K7*$H$29</f>
        <v>0</v>
      </c>
      <c r="L29" s="15">
        <f>L7*$H$29</f>
        <v>0</v>
      </c>
      <c r="M29" s="15">
        <f>M7*$H$29</f>
        <v>0</v>
      </c>
      <c r="N29" s="15">
        <f>N7*$H$29</f>
        <v>0</v>
      </c>
      <c r="O29" s="3">
        <f>SUM(J29:N29)</f>
        <v>0</v>
      </c>
    </row>
    <row r="30" spans="1:15">
      <c r="A30" s="13"/>
      <c r="B30" s="1" t="s">
        <v>75</v>
      </c>
      <c r="C30" s="4">
        <v>0</v>
      </c>
      <c r="D30" s="4"/>
      <c r="E30" s="12"/>
      <c r="G30" s="14" t="s">
        <v>76</v>
      </c>
      <c r="H30" s="3"/>
      <c r="J30" s="3"/>
      <c r="K30" s="3"/>
      <c r="L30" s="3"/>
      <c r="M30" s="3"/>
      <c r="N30" s="3"/>
      <c r="O30" s="3"/>
    </row>
    <row r="31" spans="1:15" ht="14.45" thickBot="1">
      <c r="A31" s="13"/>
      <c r="C31" s="4"/>
      <c r="D31" s="4"/>
      <c r="E31" s="12"/>
      <c r="G31" s="1" t="s">
        <v>77</v>
      </c>
      <c r="H31" s="11">
        <f>SUM(H10:H30)</f>
        <v>13671544.559999997</v>
      </c>
      <c r="J31" s="11">
        <f>SUM(J10:J30)</f>
        <v>0</v>
      </c>
      <c r="K31" s="11">
        <f>SUM(K10:K30)</f>
        <v>8862.2809808877846</v>
      </c>
      <c r="L31" s="11">
        <f>SUM(L10:L30)</f>
        <v>824431.83297823172</v>
      </c>
      <c r="M31" s="11">
        <f>SUM(M10:M30)+1</f>
        <v>1874133.7905950996</v>
      </c>
      <c r="N31" s="11">
        <f>SUM(N10:N30)</f>
        <v>10964117.655445777</v>
      </c>
      <c r="O31" s="11">
        <f>SUM(O10:O30)</f>
        <v>13671544.559999995</v>
      </c>
    </row>
    <row r="32" spans="1:15" ht="15" thickTop="1" thickBot="1">
      <c r="B32" s="1" t="s">
        <v>38</v>
      </c>
      <c r="C32" s="10">
        <f>SUM(C10:C31)</f>
        <v>10533913.519999998</v>
      </c>
      <c r="D32" s="10">
        <f>SUM(D10:D31)</f>
        <v>10533913.519999998</v>
      </c>
      <c r="E32" s="9">
        <f>SUM(E10:E31)</f>
        <v>1</v>
      </c>
      <c r="J32" s="3"/>
      <c r="K32" s="3"/>
      <c r="L32" s="3"/>
      <c r="M32" s="3"/>
      <c r="N32" s="3"/>
      <c r="O32" s="3"/>
    </row>
    <row r="33" spans="3:15" ht="14.45" thickTop="1">
      <c r="C33" s="4"/>
      <c r="D33" s="4"/>
      <c r="J33" s="8" t="s">
        <v>78</v>
      </c>
      <c r="K33" s="8" t="s">
        <v>79</v>
      </c>
      <c r="L33" s="8" t="s">
        <v>80</v>
      </c>
      <c r="M33" s="8" t="s">
        <v>81</v>
      </c>
      <c r="N33" s="8" t="s">
        <v>82</v>
      </c>
      <c r="O33" s="8"/>
    </row>
    <row r="34" spans="3:15">
      <c r="C34" s="4">
        <f>'2022 Detail'!I23</f>
        <v>10533913.52</v>
      </c>
      <c r="D34" s="4"/>
      <c r="J34" s="3"/>
      <c r="K34" s="3"/>
      <c r="L34" s="3"/>
      <c r="M34" s="3"/>
      <c r="N34" s="3"/>
      <c r="O34" s="3"/>
    </row>
    <row r="35" spans="3:15">
      <c r="C35" s="4"/>
      <c r="D35" s="4"/>
      <c r="J35" s="3"/>
      <c r="K35" s="3"/>
      <c r="L35" s="3"/>
      <c r="M35" s="3"/>
      <c r="N35" s="3"/>
      <c r="O35" s="3"/>
    </row>
    <row r="36" spans="3:15">
      <c r="C36" s="4">
        <f>C32-C34</f>
        <v>0</v>
      </c>
      <c r="D36" s="4"/>
      <c r="K36" s="7">
        <f>(K31+M39)/H31</f>
        <v>0.33076451053879996</v>
      </c>
    </row>
    <row r="37" spans="3:15">
      <c r="C37" s="6"/>
      <c r="L37" s="5" t="s">
        <v>83</v>
      </c>
    </row>
    <row r="38" spans="3:15">
      <c r="L38" s="1" t="s">
        <v>15</v>
      </c>
      <c r="M38" s="3">
        <f>N31*D27/SUM(D27:D28)</f>
        <v>6450917.1917288722</v>
      </c>
    </row>
    <row r="39" spans="3:15">
      <c r="C39" s="4"/>
      <c r="L39" s="1" t="s">
        <v>20</v>
      </c>
      <c r="M39" s="3">
        <f>N31-M38-1</f>
        <v>4513199.4637169046</v>
      </c>
    </row>
    <row r="40" spans="3:15">
      <c r="L40" s="1" t="s">
        <v>84</v>
      </c>
      <c r="M40" s="2">
        <f>SUM(M38:M39)</f>
        <v>10964116.655445777</v>
      </c>
    </row>
  </sheetData>
  <mergeCells count="2">
    <mergeCell ref="A5:E5"/>
    <mergeCell ref="G5:O5"/>
  </mergeCells>
  <pageMargins left="0.25" right="0.25" top="0.5" bottom="0.5" header="0.5" footer="0.5"/>
  <pageSetup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C6C1-D444-40BA-8F40-039F1B03ABCE}">
  <sheetPr>
    <tabColor theme="4" tint="0.59999389629810485"/>
  </sheetPr>
  <dimension ref="A1:M2206"/>
  <sheetViews>
    <sheetView topLeftCell="C1" workbookViewId="0">
      <pane ySplit="2" topLeftCell="O3" activePane="bottomLeft" state="frozen"/>
      <selection pane="bottomLeft" activeCell="M1" sqref="M1"/>
      <selection activeCell="G40" sqref="G40"/>
    </sheetView>
  </sheetViews>
  <sheetFormatPr defaultRowHeight="14.45" outlineLevelRow="1"/>
  <cols>
    <col min="1" max="1" width="21.28515625" bestFit="1" customWidth="1"/>
    <col min="2" max="2" width="13.7109375" bestFit="1" customWidth="1"/>
    <col min="3" max="3" width="6.28515625" bestFit="1" customWidth="1"/>
    <col min="4" max="4" width="13.7109375" bestFit="1" customWidth="1"/>
    <col min="5" max="5" width="17.5703125" bestFit="1" customWidth="1"/>
    <col min="6" max="6" width="11.28515625" bestFit="1" customWidth="1"/>
    <col min="7" max="7" width="19.28515625" style="27" customWidth="1"/>
    <col min="8" max="8" width="21.7109375" style="27" bestFit="1" customWidth="1"/>
    <col min="9" max="9" width="20.28515625" style="27" bestFit="1" customWidth="1"/>
    <col min="10" max="11" width="8.85546875" style="27"/>
    <col min="12" max="12" width="24.7109375" style="27" bestFit="1" customWidth="1"/>
    <col min="13" max="13" width="20.28515625" style="27" bestFit="1" customWidth="1"/>
  </cols>
  <sheetData>
    <row r="1" spans="1:13" ht="15" thickBot="1">
      <c r="L1"/>
      <c r="M1" s="76" t="s">
        <v>0</v>
      </c>
    </row>
    <row r="2" spans="1:13" ht="15" thickBot="1">
      <c r="A2" s="45" t="s">
        <v>85</v>
      </c>
      <c r="B2" s="45" t="s">
        <v>86</v>
      </c>
      <c r="C2" s="45" t="s">
        <v>87</v>
      </c>
      <c r="D2" s="45" t="s">
        <v>88</v>
      </c>
      <c r="E2" s="45" t="s">
        <v>89</v>
      </c>
      <c r="F2" s="45" t="s">
        <v>90</v>
      </c>
    </row>
    <row r="3" spans="1:13" ht="15" outlineLevel="1" thickBot="1">
      <c r="A3" s="44"/>
      <c r="B3" s="43">
        <v>150.21</v>
      </c>
      <c r="C3" s="42" t="s">
        <v>91</v>
      </c>
      <c r="D3" s="42" t="s">
        <v>92</v>
      </c>
      <c r="E3" s="42" t="s">
        <v>93</v>
      </c>
      <c r="F3" s="42" t="s">
        <v>94</v>
      </c>
      <c r="H3" s="41" t="s">
        <v>95</v>
      </c>
      <c r="I3" t="s">
        <v>96</v>
      </c>
      <c r="J3"/>
      <c r="L3" s="41" t="s">
        <v>95</v>
      </c>
      <c r="M3" t="s">
        <v>96</v>
      </c>
    </row>
    <row r="4" spans="1:13" ht="15" outlineLevel="1" thickBot="1">
      <c r="A4" s="32"/>
      <c r="B4" s="31">
        <v>117.33</v>
      </c>
      <c r="C4" s="30" t="s">
        <v>97</v>
      </c>
      <c r="D4" s="30" t="s">
        <v>98</v>
      </c>
      <c r="E4" s="30" t="s">
        <v>93</v>
      </c>
      <c r="F4" s="30" t="s">
        <v>94</v>
      </c>
      <c r="H4" s="37" t="s">
        <v>99</v>
      </c>
      <c r="I4" s="36">
        <v>8447843.3800000045</v>
      </c>
      <c r="J4"/>
      <c r="L4" s="37" t="s">
        <v>99</v>
      </c>
      <c r="M4" s="36">
        <v>8447843.379999999</v>
      </c>
    </row>
    <row r="5" spans="1:13" ht="15" outlineLevel="1" thickBot="1">
      <c r="A5" s="32"/>
      <c r="B5" s="31">
        <v>51.98</v>
      </c>
      <c r="C5" s="30" t="s">
        <v>97</v>
      </c>
      <c r="D5" s="30" t="s">
        <v>100</v>
      </c>
      <c r="E5" s="30" t="s">
        <v>93</v>
      </c>
      <c r="F5" s="30" t="s">
        <v>94</v>
      </c>
      <c r="H5" s="37" t="s">
        <v>101</v>
      </c>
      <c r="I5" s="36">
        <v>488.34999999999997</v>
      </c>
      <c r="J5"/>
      <c r="L5" s="38" t="s">
        <v>15</v>
      </c>
      <c r="M5" s="36">
        <v>4813088.3899999978</v>
      </c>
    </row>
    <row r="6" spans="1:13" ht="15" outlineLevel="1" thickBot="1">
      <c r="A6" s="32"/>
      <c r="B6" s="31">
        <v>-189.57</v>
      </c>
      <c r="C6" s="30" t="s">
        <v>91</v>
      </c>
      <c r="D6" s="30" t="s">
        <v>100</v>
      </c>
      <c r="E6" s="30" t="s">
        <v>102</v>
      </c>
      <c r="F6" s="30" t="s">
        <v>94</v>
      </c>
      <c r="H6" s="37" t="s">
        <v>69</v>
      </c>
      <c r="I6" s="36">
        <v>37.17</v>
      </c>
      <c r="J6"/>
      <c r="L6" s="38" t="s">
        <v>103</v>
      </c>
      <c r="M6" s="36">
        <v>156000.46999999997</v>
      </c>
    </row>
    <row r="7" spans="1:13" ht="15" outlineLevel="1" thickBot="1">
      <c r="A7" s="32"/>
      <c r="B7" s="31">
        <v>8448.25</v>
      </c>
      <c r="C7" s="30" t="s">
        <v>91</v>
      </c>
      <c r="D7" s="30" t="s">
        <v>104</v>
      </c>
      <c r="E7" s="30" t="s">
        <v>93</v>
      </c>
      <c r="F7" s="30" t="s">
        <v>94</v>
      </c>
      <c r="H7" s="37" t="s">
        <v>105</v>
      </c>
      <c r="I7" s="36">
        <v>4311.3500000000004</v>
      </c>
      <c r="J7"/>
      <c r="L7" s="38" t="s">
        <v>20</v>
      </c>
      <c r="M7" s="36">
        <v>3477417.1400000006</v>
      </c>
    </row>
    <row r="8" spans="1:13" ht="15" outlineLevel="1" thickBot="1">
      <c r="A8" s="32"/>
      <c r="B8" s="31">
        <v>110.76</v>
      </c>
      <c r="C8" s="30" t="s">
        <v>106</v>
      </c>
      <c r="D8" s="30" t="s">
        <v>107</v>
      </c>
      <c r="E8" s="30" t="s">
        <v>93</v>
      </c>
      <c r="F8" s="30" t="s">
        <v>94</v>
      </c>
      <c r="H8" s="37" t="s">
        <v>108</v>
      </c>
      <c r="I8" s="36">
        <v>1030552.27</v>
      </c>
      <c r="J8"/>
      <c r="L8" s="38" t="s">
        <v>109</v>
      </c>
      <c r="M8" s="36">
        <v>941.63</v>
      </c>
    </row>
    <row r="9" spans="1:13" ht="15" outlineLevel="1" thickBot="1">
      <c r="A9" s="32"/>
      <c r="B9" s="31">
        <v>1683.54</v>
      </c>
      <c r="C9" s="30" t="s">
        <v>91</v>
      </c>
      <c r="D9" s="30" t="s">
        <v>110</v>
      </c>
      <c r="E9" s="30" t="s">
        <v>93</v>
      </c>
      <c r="F9" s="30" t="s">
        <v>94</v>
      </c>
      <c r="H9" s="37" t="s">
        <v>111</v>
      </c>
      <c r="I9" s="36">
        <v>8738.59</v>
      </c>
      <c r="J9"/>
      <c r="L9" s="38" t="s">
        <v>112</v>
      </c>
      <c r="M9" s="36">
        <v>395.75</v>
      </c>
    </row>
    <row r="10" spans="1:13" ht="15" outlineLevel="1" thickBot="1">
      <c r="A10" s="32"/>
      <c r="B10" s="31">
        <v>-484.86</v>
      </c>
      <c r="C10" s="30" t="s">
        <v>91</v>
      </c>
      <c r="D10" s="30" t="s">
        <v>113</v>
      </c>
      <c r="E10" s="30" t="s">
        <v>102</v>
      </c>
      <c r="F10" s="30" t="s">
        <v>94</v>
      </c>
      <c r="H10" s="37" t="s">
        <v>106</v>
      </c>
      <c r="I10" s="36">
        <v>344544.44999999995</v>
      </c>
      <c r="J10"/>
      <c r="L10" s="37" t="s">
        <v>105</v>
      </c>
      <c r="M10" s="36">
        <v>4311.3500000000004</v>
      </c>
    </row>
    <row r="11" spans="1:13" ht="15" outlineLevel="1" thickBot="1">
      <c r="A11" s="30" t="s">
        <v>20</v>
      </c>
      <c r="B11" s="31">
        <v>-230.88</v>
      </c>
      <c r="C11" s="30" t="s">
        <v>99</v>
      </c>
      <c r="D11" s="30" t="s">
        <v>114</v>
      </c>
      <c r="E11" s="30" t="s">
        <v>102</v>
      </c>
      <c r="F11" s="30" t="s">
        <v>94</v>
      </c>
      <c r="H11" s="37" t="s">
        <v>115</v>
      </c>
      <c r="I11" s="36">
        <v>1220.6499999999978</v>
      </c>
      <c r="J11"/>
      <c r="L11" s="38" t="s">
        <v>116</v>
      </c>
      <c r="M11" s="36">
        <v>4311.3500000000004</v>
      </c>
    </row>
    <row r="12" spans="1:13" ht="15" outlineLevel="1" thickBot="1">
      <c r="A12" s="30" t="s">
        <v>20</v>
      </c>
      <c r="B12" s="31">
        <v>153.57</v>
      </c>
      <c r="C12" s="30" t="s">
        <v>99</v>
      </c>
      <c r="D12" s="30" t="s">
        <v>117</v>
      </c>
      <c r="E12" s="30" t="s">
        <v>93</v>
      </c>
      <c r="F12" s="30" t="s">
        <v>94</v>
      </c>
      <c r="H12" s="37" t="s">
        <v>118</v>
      </c>
      <c r="I12" s="36">
        <v>-534.98</v>
      </c>
      <c r="J12"/>
      <c r="L12" s="37" t="s">
        <v>108</v>
      </c>
      <c r="M12" s="36">
        <v>1030552.27</v>
      </c>
    </row>
    <row r="13" spans="1:13" ht="15" outlineLevel="1" thickBot="1">
      <c r="A13" s="30" t="s">
        <v>109</v>
      </c>
      <c r="B13" s="31">
        <v>301.39999999999998</v>
      </c>
      <c r="C13" s="30" t="s">
        <v>99</v>
      </c>
      <c r="D13" s="30" t="s">
        <v>119</v>
      </c>
      <c r="E13" s="30" t="s">
        <v>93</v>
      </c>
      <c r="F13" s="30" t="s">
        <v>94</v>
      </c>
      <c r="H13" s="37" t="s">
        <v>120</v>
      </c>
      <c r="I13" s="36">
        <v>6281.5399999999918</v>
      </c>
      <c r="J13"/>
      <c r="L13" s="38" t="s">
        <v>15</v>
      </c>
      <c r="M13" s="36">
        <v>1035273.42</v>
      </c>
    </row>
    <row r="14" spans="1:13" ht="15" outlineLevel="1" thickBot="1">
      <c r="A14" s="30" t="s">
        <v>15</v>
      </c>
      <c r="B14" s="31">
        <v>-1682.15</v>
      </c>
      <c r="C14" s="30" t="s">
        <v>99</v>
      </c>
      <c r="D14" s="30" t="s">
        <v>121</v>
      </c>
      <c r="E14" s="30" t="s">
        <v>102</v>
      </c>
      <c r="F14" s="30" t="s">
        <v>94</v>
      </c>
      <c r="H14" s="37" t="s">
        <v>122</v>
      </c>
      <c r="I14" s="36">
        <v>546.84</v>
      </c>
      <c r="J14"/>
      <c r="L14" s="38" t="s">
        <v>20</v>
      </c>
      <c r="M14" s="36">
        <v>-4721.1499999999996</v>
      </c>
    </row>
    <row r="15" spans="1:13" ht="15" outlineLevel="1" thickBot="1">
      <c r="A15" s="30" t="s">
        <v>103</v>
      </c>
      <c r="B15" s="31">
        <v>517.27</v>
      </c>
      <c r="C15" s="30" t="s">
        <v>99</v>
      </c>
      <c r="D15" s="30" t="s">
        <v>123</v>
      </c>
      <c r="E15" s="30" t="s">
        <v>93</v>
      </c>
      <c r="F15" s="30" t="s">
        <v>94</v>
      </c>
      <c r="H15" s="37" t="s">
        <v>91</v>
      </c>
      <c r="I15" s="36">
        <v>633569.45000000007</v>
      </c>
      <c r="J15"/>
      <c r="L15" s="37" t="s">
        <v>111</v>
      </c>
      <c r="M15" s="36">
        <v>8738.59</v>
      </c>
    </row>
    <row r="16" spans="1:13" ht="15" outlineLevel="1" thickBot="1">
      <c r="A16" s="30" t="s">
        <v>15</v>
      </c>
      <c r="B16" s="31">
        <v>372.96</v>
      </c>
      <c r="C16" s="30" t="s">
        <v>99</v>
      </c>
      <c r="D16" s="30" t="s">
        <v>124</v>
      </c>
      <c r="E16" s="30" t="s">
        <v>93</v>
      </c>
      <c r="F16" s="30" t="s">
        <v>94</v>
      </c>
      <c r="H16" s="37" t="s">
        <v>125</v>
      </c>
      <c r="I16" s="36">
        <v>239.7</v>
      </c>
      <c r="J16"/>
      <c r="L16" s="38" t="s">
        <v>116</v>
      </c>
      <c r="M16" s="36">
        <v>8738.59</v>
      </c>
    </row>
    <row r="17" spans="1:13" ht="15" outlineLevel="1" thickBot="1">
      <c r="A17" s="30" t="s">
        <v>15</v>
      </c>
      <c r="B17" s="31">
        <v>5759.22</v>
      </c>
      <c r="C17" s="30" t="s">
        <v>99</v>
      </c>
      <c r="D17" s="30" t="s">
        <v>126</v>
      </c>
      <c r="E17" s="30" t="s">
        <v>93</v>
      </c>
      <c r="F17" s="30" t="s">
        <v>94</v>
      </c>
      <c r="H17" s="37" t="s">
        <v>127</v>
      </c>
      <c r="I17" s="36">
        <v>1414.88</v>
      </c>
      <c r="J17"/>
      <c r="L17" s="37" t="s">
        <v>106</v>
      </c>
      <c r="M17" s="36">
        <v>344544.44999999995</v>
      </c>
    </row>
    <row r="18" spans="1:13" ht="15" outlineLevel="1" thickBot="1">
      <c r="A18" s="30" t="s">
        <v>15</v>
      </c>
      <c r="B18" s="31">
        <v>1564.44</v>
      </c>
      <c r="C18" s="30" t="s">
        <v>99</v>
      </c>
      <c r="D18" s="30" t="s">
        <v>128</v>
      </c>
      <c r="E18" s="30" t="s">
        <v>93</v>
      </c>
      <c r="F18" s="30" t="s">
        <v>94</v>
      </c>
      <c r="H18" s="37" t="s">
        <v>129</v>
      </c>
      <c r="I18" s="36">
        <v>2881.34</v>
      </c>
      <c r="J18"/>
      <c r="L18" s="38" t="s">
        <v>116</v>
      </c>
      <c r="M18" s="36">
        <v>344544.44999999995</v>
      </c>
    </row>
    <row r="19" spans="1:13" ht="15" outlineLevel="1" thickBot="1">
      <c r="A19" s="30" t="s">
        <v>15</v>
      </c>
      <c r="B19" s="31">
        <v>-7758.83</v>
      </c>
      <c r="C19" s="30" t="s">
        <v>99</v>
      </c>
      <c r="D19" s="30" t="s">
        <v>130</v>
      </c>
      <c r="E19" s="30" t="s">
        <v>102</v>
      </c>
      <c r="F19" s="30" t="s">
        <v>94</v>
      </c>
      <c r="H19" s="37" t="s">
        <v>131</v>
      </c>
      <c r="I19" s="36">
        <v>2709.12</v>
      </c>
      <c r="J19"/>
      <c r="L19" s="37" t="s">
        <v>120</v>
      </c>
      <c r="M19" s="36">
        <v>6281.5399999999918</v>
      </c>
    </row>
    <row r="20" spans="1:13" ht="15" outlineLevel="1" thickBot="1">
      <c r="A20" s="30" t="s">
        <v>15</v>
      </c>
      <c r="B20" s="31">
        <v>508.23</v>
      </c>
      <c r="C20" s="30" t="s">
        <v>99</v>
      </c>
      <c r="D20" s="30" t="s">
        <v>132</v>
      </c>
      <c r="E20" s="30" t="s">
        <v>93</v>
      </c>
      <c r="F20" s="30" t="s">
        <v>94</v>
      </c>
      <c r="H20" s="37" t="s">
        <v>97</v>
      </c>
      <c r="I20" s="36">
        <v>18397.470000000005</v>
      </c>
      <c r="J20"/>
      <c r="L20" s="38" t="s">
        <v>15</v>
      </c>
      <c r="M20" s="36">
        <v>0</v>
      </c>
    </row>
    <row r="21" spans="1:13" ht="15" outlineLevel="1" thickBot="1">
      <c r="A21" s="32"/>
      <c r="B21" s="31">
        <v>6478.55</v>
      </c>
      <c r="C21" s="30" t="s">
        <v>133</v>
      </c>
      <c r="D21" s="30" t="s">
        <v>134</v>
      </c>
      <c r="E21" s="30" t="s">
        <v>93</v>
      </c>
      <c r="F21" s="30" t="s">
        <v>94</v>
      </c>
      <c r="H21" s="37" t="s">
        <v>135</v>
      </c>
      <c r="I21" s="36">
        <v>207.75</v>
      </c>
      <c r="L21" s="38" t="s">
        <v>116</v>
      </c>
      <c r="M21" s="36">
        <v>6281.5399999999918</v>
      </c>
    </row>
    <row r="22" spans="1:13" ht="15" outlineLevel="1" thickBot="1">
      <c r="A22" s="32"/>
      <c r="B22" s="31">
        <v>-2897.65</v>
      </c>
      <c r="C22" s="30" t="s">
        <v>91</v>
      </c>
      <c r="D22" s="30" t="s">
        <v>136</v>
      </c>
      <c r="E22" s="30" t="s">
        <v>102</v>
      </c>
      <c r="F22" s="30" t="s">
        <v>94</v>
      </c>
      <c r="H22" s="37" t="s">
        <v>133</v>
      </c>
      <c r="I22" s="36">
        <v>30464.2</v>
      </c>
      <c r="L22" s="37" t="s">
        <v>122</v>
      </c>
      <c r="M22" s="36">
        <v>546.84</v>
      </c>
    </row>
    <row r="23" spans="1:13" ht="15" outlineLevel="1" thickBot="1">
      <c r="A23" s="32"/>
      <c r="B23" s="31">
        <v>8.64</v>
      </c>
      <c r="C23" s="30" t="s">
        <v>120</v>
      </c>
      <c r="D23" s="30" t="s">
        <v>137</v>
      </c>
      <c r="E23" s="30" t="s">
        <v>93</v>
      </c>
      <c r="F23" s="30" t="s">
        <v>94</v>
      </c>
      <c r="H23" s="37" t="s">
        <v>138</v>
      </c>
      <c r="I23" s="36">
        <v>10533913.52</v>
      </c>
      <c r="L23" s="38" t="s">
        <v>116</v>
      </c>
      <c r="M23" s="36">
        <v>546.84</v>
      </c>
    </row>
    <row r="24" spans="1:13" ht="15" outlineLevel="1" thickBot="1">
      <c r="A24" s="32"/>
      <c r="B24" s="31">
        <v>2319.85</v>
      </c>
      <c r="C24" s="30" t="s">
        <v>97</v>
      </c>
      <c r="D24" s="30" t="s">
        <v>139</v>
      </c>
      <c r="E24" s="30" t="s">
        <v>93</v>
      </c>
      <c r="F24" s="30" t="s">
        <v>94</v>
      </c>
      <c r="H24"/>
      <c r="I24"/>
      <c r="L24" s="37" t="s">
        <v>91</v>
      </c>
      <c r="M24" s="36">
        <v>633569.44999999995</v>
      </c>
    </row>
    <row r="25" spans="1:13" ht="15" outlineLevel="1" thickBot="1">
      <c r="A25" s="32"/>
      <c r="B25" s="31">
        <v>81.66</v>
      </c>
      <c r="C25" s="30" t="s">
        <v>129</v>
      </c>
      <c r="D25" s="30" t="s">
        <v>140</v>
      </c>
      <c r="E25" s="30" t="s">
        <v>93</v>
      </c>
      <c r="F25" s="30" t="s">
        <v>94</v>
      </c>
      <c r="L25" s="38" t="s">
        <v>15</v>
      </c>
      <c r="M25" s="36">
        <v>18921.460000000006</v>
      </c>
    </row>
    <row r="26" spans="1:13" ht="15" outlineLevel="1" thickBot="1">
      <c r="A26" s="32"/>
      <c r="B26" s="31">
        <v>4390.28</v>
      </c>
      <c r="C26" s="30" t="s">
        <v>91</v>
      </c>
      <c r="D26" s="30" t="s">
        <v>141</v>
      </c>
      <c r="E26" s="30" t="s">
        <v>93</v>
      </c>
      <c r="F26" s="30" t="s">
        <v>94</v>
      </c>
      <c r="L26" s="38" t="s">
        <v>116</v>
      </c>
      <c r="M26" s="36">
        <v>614647.99</v>
      </c>
    </row>
    <row r="27" spans="1:13" ht="15" outlineLevel="1" thickBot="1">
      <c r="A27" s="32"/>
      <c r="B27" s="31">
        <v>-97.58</v>
      </c>
      <c r="C27" s="30" t="s">
        <v>91</v>
      </c>
      <c r="D27" s="30" t="s">
        <v>104</v>
      </c>
      <c r="E27" s="30" t="s">
        <v>102</v>
      </c>
      <c r="F27" s="30" t="s">
        <v>94</v>
      </c>
      <c r="L27" s="37" t="s">
        <v>127</v>
      </c>
      <c r="M27" s="36">
        <v>1414.88</v>
      </c>
    </row>
    <row r="28" spans="1:13" ht="15" outlineLevel="1" thickBot="1">
      <c r="A28" s="32"/>
      <c r="B28" s="31">
        <v>-774.2</v>
      </c>
      <c r="C28" s="30" t="s">
        <v>91</v>
      </c>
      <c r="D28" s="30" t="s">
        <v>142</v>
      </c>
      <c r="E28" s="30" t="s">
        <v>102</v>
      </c>
      <c r="F28" s="30" t="s">
        <v>94</v>
      </c>
      <c r="L28" s="38" t="s">
        <v>116</v>
      </c>
      <c r="M28" s="36">
        <v>1414.88</v>
      </c>
    </row>
    <row r="29" spans="1:13" ht="15" outlineLevel="1" thickBot="1">
      <c r="A29" s="30" t="s">
        <v>15</v>
      </c>
      <c r="B29" s="31">
        <v>-4509.99</v>
      </c>
      <c r="C29" s="30" t="s">
        <v>108</v>
      </c>
      <c r="D29" s="30" t="s">
        <v>143</v>
      </c>
      <c r="E29" s="30" t="s">
        <v>102</v>
      </c>
      <c r="F29" s="30" t="s">
        <v>94</v>
      </c>
      <c r="L29" s="37" t="s">
        <v>129</v>
      </c>
      <c r="M29" s="36">
        <v>2881.34</v>
      </c>
    </row>
    <row r="30" spans="1:13" ht="15" outlineLevel="1" thickBot="1">
      <c r="A30" s="30" t="s">
        <v>20</v>
      </c>
      <c r="B30" s="31">
        <v>3180</v>
      </c>
      <c r="C30" s="30" t="s">
        <v>99</v>
      </c>
      <c r="D30" s="30" t="s">
        <v>144</v>
      </c>
      <c r="E30" s="30" t="s">
        <v>93</v>
      </c>
      <c r="F30" s="30" t="s">
        <v>94</v>
      </c>
      <c r="L30" s="38" t="s">
        <v>116</v>
      </c>
      <c r="M30" s="36">
        <v>2881.34</v>
      </c>
    </row>
    <row r="31" spans="1:13" ht="15" outlineLevel="1" thickBot="1">
      <c r="A31" s="30" t="s">
        <v>15</v>
      </c>
      <c r="B31" s="31">
        <v>145.44</v>
      </c>
      <c r="C31" s="30" t="s">
        <v>99</v>
      </c>
      <c r="D31" s="30" t="s">
        <v>145</v>
      </c>
      <c r="E31" s="30" t="s">
        <v>93</v>
      </c>
      <c r="F31" s="30" t="s">
        <v>94</v>
      </c>
      <c r="L31" s="37" t="s">
        <v>131</v>
      </c>
      <c r="M31" s="36">
        <v>2709.12</v>
      </c>
    </row>
    <row r="32" spans="1:13" ht="15" outlineLevel="1" thickBot="1">
      <c r="A32" s="30" t="s">
        <v>15</v>
      </c>
      <c r="B32" s="31">
        <v>3111.3</v>
      </c>
      <c r="C32" s="30" t="s">
        <v>99</v>
      </c>
      <c r="D32" s="30" t="s">
        <v>146</v>
      </c>
      <c r="E32" s="30" t="s">
        <v>93</v>
      </c>
      <c r="F32" s="30" t="s">
        <v>94</v>
      </c>
      <c r="H32" s="41" t="s">
        <v>95</v>
      </c>
      <c r="I32" t="s">
        <v>96</v>
      </c>
      <c r="L32" s="38" t="s">
        <v>116</v>
      </c>
      <c r="M32" s="36">
        <v>2709.12</v>
      </c>
    </row>
    <row r="33" spans="1:13" ht="15" outlineLevel="1" thickBot="1">
      <c r="A33" s="30" t="s">
        <v>15</v>
      </c>
      <c r="B33" s="31">
        <v>4601.93</v>
      </c>
      <c r="C33" s="30" t="s">
        <v>99</v>
      </c>
      <c r="D33" s="30" t="s">
        <v>147</v>
      </c>
      <c r="E33" s="30" t="s">
        <v>93</v>
      </c>
      <c r="F33" s="30" t="s">
        <v>94</v>
      </c>
      <c r="H33" s="40" t="s">
        <v>15</v>
      </c>
      <c r="I33" s="36">
        <v>5867718.8099999996</v>
      </c>
      <c r="L33" s="37" t="s">
        <v>97</v>
      </c>
      <c r="M33" s="36">
        <v>18397.47</v>
      </c>
    </row>
    <row r="34" spans="1:13" ht="15" outlineLevel="1" thickBot="1">
      <c r="A34" s="30" t="s">
        <v>15</v>
      </c>
      <c r="B34" s="31">
        <v>508.23</v>
      </c>
      <c r="C34" s="30" t="s">
        <v>99</v>
      </c>
      <c r="D34" s="30" t="s">
        <v>148</v>
      </c>
      <c r="E34" s="30" t="s">
        <v>93</v>
      </c>
      <c r="F34" s="30" t="s">
        <v>94</v>
      </c>
      <c r="H34" s="40" t="s">
        <v>103</v>
      </c>
      <c r="I34" s="36">
        <v>156447.40999999997</v>
      </c>
      <c r="L34" s="38" t="s">
        <v>15</v>
      </c>
      <c r="M34" s="36">
        <v>94</v>
      </c>
    </row>
    <row r="35" spans="1:13" ht="15" outlineLevel="1" thickBot="1">
      <c r="A35" s="30" t="s">
        <v>15</v>
      </c>
      <c r="B35" s="31">
        <v>705.43</v>
      </c>
      <c r="C35" s="30" t="s">
        <v>99</v>
      </c>
      <c r="D35" s="30" t="s">
        <v>149</v>
      </c>
      <c r="E35" s="30" t="s">
        <v>93</v>
      </c>
      <c r="F35" s="30" t="s">
        <v>94</v>
      </c>
      <c r="H35" s="40" t="s">
        <v>20</v>
      </c>
      <c r="I35" s="36">
        <v>3472813.3400000012</v>
      </c>
      <c r="L35" s="38" t="s">
        <v>103</v>
      </c>
      <c r="M35" s="36">
        <v>446.94</v>
      </c>
    </row>
    <row r="36" spans="1:13" ht="15" outlineLevel="1" thickBot="1">
      <c r="A36" s="32"/>
      <c r="B36" s="31">
        <v>49.85</v>
      </c>
      <c r="C36" s="30" t="s">
        <v>91</v>
      </c>
      <c r="D36" s="30" t="s">
        <v>150</v>
      </c>
      <c r="E36" s="30" t="s">
        <v>93</v>
      </c>
      <c r="F36" s="30" t="s">
        <v>94</v>
      </c>
      <c r="H36" s="40" t="s">
        <v>116</v>
      </c>
      <c r="I36" s="36">
        <v>1035596.5799999994</v>
      </c>
      <c r="L36" s="38" t="s">
        <v>116</v>
      </c>
      <c r="M36" s="36">
        <v>17856.530000000002</v>
      </c>
    </row>
    <row r="37" spans="1:13" ht="15" outlineLevel="1" thickBot="1">
      <c r="A37" s="30" t="s">
        <v>103</v>
      </c>
      <c r="B37" s="31">
        <v>7922.58</v>
      </c>
      <c r="C37" s="30" t="s">
        <v>99</v>
      </c>
      <c r="D37" s="30" t="s">
        <v>151</v>
      </c>
      <c r="E37" s="30" t="s">
        <v>93</v>
      </c>
      <c r="F37" s="30" t="s">
        <v>94</v>
      </c>
      <c r="H37" s="40" t="s">
        <v>109</v>
      </c>
      <c r="I37" s="36">
        <v>941.63</v>
      </c>
      <c r="L37" s="37" t="s">
        <v>133</v>
      </c>
      <c r="M37" s="36">
        <v>30464.2</v>
      </c>
    </row>
    <row r="38" spans="1:13" ht="15" outlineLevel="1" thickBot="1">
      <c r="A38" s="30" t="s">
        <v>15</v>
      </c>
      <c r="B38" s="31">
        <v>968</v>
      </c>
      <c r="C38" s="30" t="s">
        <v>99</v>
      </c>
      <c r="D38" s="30" t="s">
        <v>152</v>
      </c>
      <c r="E38" s="30" t="s">
        <v>93</v>
      </c>
      <c r="F38" s="30" t="s">
        <v>94</v>
      </c>
      <c r="H38" s="40" t="s">
        <v>112</v>
      </c>
      <c r="I38" s="36">
        <v>395.75</v>
      </c>
      <c r="L38" s="38" t="s">
        <v>116</v>
      </c>
      <c r="M38" s="36">
        <v>30464.2</v>
      </c>
    </row>
    <row r="39" spans="1:13" ht="15" outlineLevel="1" thickBot="1">
      <c r="A39" s="32"/>
      <c r="B39" s="31">
        <v>706.34</v>
      </c>
      <c r="C39" s="30" t="s">
        <v>111</v>
      </c>
      <c r="D39" s="30" t="s">
        <v>153</v>
      </c>
      <c r="E39" s="30" t="s">
        <v>93</v>
      </c>
      <c r="F39" s="30" t="s">
        <v>94</v>
      </c>
      <c r="H39" s="40" t="s">
        <v>138</v>
      </c>
      <c r="I39" s="36">
        <v>10533913.520000001</v>
      </c>
      <c r="L39" s="37" t="s">
        <v>101</v>
      </c>
      <c r="M39" s="36">
        <v>488.34999999999997</v>
      </c>
    </row>
    <row r="40" spans="1:13" ht="15" outlineLevel="1" thickBot="1">
      <c r="A40" s="32"/>
      <c r="B40" s="31">
        <v>758.67</v>
      </c>
      <c r="C40" s="30" t="s">
        <v>105</v>
      </c>
      <c r="D40" s="30" t="s">
        <v>154</v>
      </c>
      <c r="E40" s="30" t="s">
        <v>93</v>
      </c>
      <c r="F40" s="30" t="s">
        <v>94</v>
      </c>
      <c r="H40" s="27" t="s">
        <v>155</v>
      </c>
      <c r="I40" s="36">
        <f>SUMIF(A:A,"Overall - Summary",B:B)</f>
        <v>10533913.52</v>
      </c>
      <c r="L40" s="38" t="s">
        <v>15</v>
      </c>
      <c r="M40" s="36">
        <v>341.53999999999996</v>
      </c>
    </row>
    <row r="41" spans="1:13" ht="15" outlineLevel="1" thickBot="1">
      <c r="A41" s="32"/>
      <c r="B41" s="31">
        <v>26977.09</v>
      </c>
      <c r="C41" s="30" t="s">
        <v>106</v>
      </c>
      <c r="D41" s="30" t="s">
        <v>156</v>
      </c>
      <c r="E41" s="30" t="s">
        <v>93</v>
      </c>
      <c r="F41" s="30" t="s">
        <v>94</v>
      </c>
      <c r="I41" s="39">
        <f>I40-I39</f>
        <v>0</v>
      </c>
      <c r="L41" s="38" t="s">
        <v>20</v>
      </c>
      <c r="M41" s="36">
        <v>146.81</v>
      </c>
    </row>
    <row r="42" spans="1:13" ht="15" outlineLevel="1" thickBot="1">
      <c r="A42" s="32"/>
      <c r="B42" s="31">
        <v>624.24</v>
      </c>
      <c r="C42" s="30" t="s">
        <v>97</v>
      </c>
      <c r="D42" s="30" t="s">
        <v>157</v>
      </c>
      <c r="E42" s="30" t="s">
        <v>93</v>
      </c>
      <c r="F42" s="30" t="s">
        <v>94</v>
      </c>
      <c r="L42" s="37" t="s">
        <v>115</v>
      </c>
      <c r="M42" s="36">
        <v>1220.6499999999971</v>
      </c>
    </row>
    <row r="43" spans="1:13" ht="15" outlineLevel="1" thickBot="1">
      <c r="A43" s="32"/>
      <c r="B43" s="31">
        <v>49.98</v>
      </c>
      <c r="C43" s="30" t="s">
        <v>97</v>
      </c>
      <c r="D43" s="30" t="s">
        <v>158</v>
      </c>
      <c r="E43" s="30" t="s">
        <v>93</v>
      </c>
      <c r="F43" s="30" t="s">
        <v>94</v>
      </c>
      <c r="L43" s="38" t="s">
        <v>20</v>
      </c>
      <c r="M43" s="36">
        <v>-29.460000000002765</v>
      </c>
    </row>
    <row r="44" spans="1:13" ht="15" outlineLevel="1" thickBot="1">
      <c r="A44" s="32"/>
      <c r="B44" s="31">
        <v>510.13</v>
      </c>
      <c r="C44" s="30" t="s">
        <v>91</v>
      </c>
      <c r="D44" s="30" t="s">
        <v>159</v>
      </c>
      <c r="E44" s="30" t="s">
        <v>93</v>
      </c>
      <c r="F44" s="30" t="s">
        <v>94</v>
      </c>
      <c r="L44" s="38" t="s">
        <v>116</v>
      </c>
      <c r="M44" s="36">
        <v>1250.1099999999999</v>
      </c>
    </row>
    <row r="45" spans="1:13" ht="15" outlineLevel="1" thickBot="1">
      <c r="A45" s="30" t="s">
        <v>15</v>
      </c>
      <c r="B45" s="31">
        <v>74.17</v>
      </c>
      <c r="C45" s="30" t="s">
        <v>99</v>
      </c>
      <c r="D45" s="30" t="s">
        <v>160</v>
      </c>
      <c r="E45" s="30" t="s">
        <v>93</v>
      </c>
      <c r="F45" s="30" t="s">
        <v>94</v>
      </c>
      <c r="L45" s="37" t="s">
        <v>125</v>
      </c>
      <c r="M45" s="36">
        <v>239.7</v>
      </c>
    </row>
    <row r="46" spans="1:13" ht="15" outlineLevel="1" thickBot="1">
      <c r="A46" s="30" t="s">
        <v>20</v>
      </c>
      <c r="B46" s="31">
        <v>-2696.77</v>
      </c>
      <c r="C46" s="30" t="s">
        <v>108</v>
      </c>
      <c r="D46" s="30" t="s">
        <v>161</v>
      </c>
      <c r="E46" s="30" t="s">
        <v>102</v>
      </c>
      <c r="F46" s="30" t="s">
        <v>94</v>
      </c>
      <c r="L46" s="38" t="s">
        <v>116</v>
      </c>
      <c r="M46" s="36">
        <v>239.7</v>
      </c>
    </row>
    <row r="47" spans="1:13" ht="15" outlineLevel="1" thickBot="1">
      <c r="A47" s="30" t="s">
        <v>20</v>
      </c>
      <c r="B47" s="31">
        <v>-4104.01</v>
      </c>
      <c r="C47" s="30" t="s">
        <v>99</v>
      </c>
      <c r="D47" s="30" t="s">
        <v>162</v>
      </c>
      <c r="E47" s="30" t="s">
        <v>102</v>
      </c>
      <c r="F47" s="30" t="s">
        <v>94</v>
      </c>
      <c r="L47" s="37" t="s">
        <v>135</v>
      </c>
      <c r="M47" s="36">
        <v>207.75</v>
      </c>
    </row>
    <row r="48" spans="1:13" ht="15" outlineLevel="1" thickBot="1">
      <c r="A48" s="30" t="s">
        <v>15</v>
      </c>
      <c r="B48" s="31">
        <v>946.02</v>
      </c>
      <c r="C48" s="30" t="s">
        <v>99</v>
      </c>
      <c r="D48" s="30" t="s">
        <v>163</v>
      </c>
      <c r="E48" s="30" t="s">
        <v>93</v>
      </c>
      <c r="F48" s="30" t="s">
        <v>94</v>
      </c>
      <c r="L48" s="38" t="s">
        <v>116</v>
      </c>
      <c r="M48" s="36">
        <v>207.75</v>
      </c>
    </row>
    <row r="49" spans="1:13" ht="15" outlineLevel="1" thickBot="1">
      <c r="A49" s="30" t="s">
        <v>15</v>
      </c>
      <c r="B49" s="31">
        <v>-573.29999999999995</v>
      </c>
      <c r="C49" s="30" t="s">
        <v>99</v>
      </c>
      <c r="D49" s="30" t="s">
        <v>164</v>
      </c>
      <c r="E49" s="30" t="s">
        <v>102</v>
      </c>
      <c r="F49" s="30" t="s">
        <v>94</v>
      </c>
      <c r="L49" s="37" t="s">
        <v>118</v>
      </c>
      <c r="M49" s="36">
        <v>-534.98</v>
      </c>
    </row>
    <row r="50" spans="1:13" ht="15" outlineLevel="1" thickBot="1">
      <c r="A50" s="30" t="s">
        <v>15</v>
      </c>
      <c r="B50" s="31">
        <v>629.66</v>
      </c>
      <c r="C50" s="30" t="s">
        <v>99</v>
      </c>
      <c r="D50" s="30" t="s">
        <v>165</v>
      </c>
      <c r="E50" s="30" t="s">
        <v>93</v>
      </c>
      <c r="F50" s="30" t="s">
        <v>94</v>
      </c>
      <c r="L50" s="38" t="s">
        <v>116</v>
      </c>
      <c r="M50" s="36">
        <v>-534.98</v>
      </c>
    </row>
    <row r="51" spans="1:13" ht="15" outlineLevel="1" thickBot="1">
      <c r="A51" s="30" t="s">
        <v>15</v>
      </c>
      <c r="B51" s="31">
        <v>159.75</v>
      </c>
      <c r="C51" s="30" t="s">
        <v>99</v>
      </c>
      <c r="D51" s="30" t="s">
        <v>166</v>
      </c>
      <c r="E51" s="30" t="s">
        <v>93</v>
      </c>
      <c r="F51" s="30" t="s">
        <v>94</v>
      </c>
      <c r="L51" s="37" t="s">
        <v>69</v>
      </c>
      <c r="M51" s="36">
        <v>37.17</v>
      </c>
    </row>
    <row r="52" spans="1:13" ht="15" outlineLevel="1" thickBot="1">
      <c r="A52" s="30" t="s">
        <v>15</v>
      </c>
      <c r="B52" s="31">
        <v>1538.48</v>
      </c>
      <c r="C52" s="30" t="s">
        <v>99</v>
      </c>
      <c r="D52" s="30" t="s">
        <v>167</v>
      </c>
      <c r="E52" s="30" t="s">
        <v>93</v>
      </c>
      <c r="F52" s="30" t="s">
        <v>94</v>
      </c>
      <c r="L52" s="38" t="s">
        <v>116</v>
      </c>
      <c r="M52" s="36">
        <v>37.17</v>
      </c>
    </row>
    <row r="53" spans="1:13" ht="15" outlineLevel="1" thickBot="1">
      <c r="A53" s="30" t="s">
        <v>15</v>
      </c>
      <c r="B53" s="31">
        <v>1261.99</v>
      </c>
      <c r="C53" s="30" t="s">
        <v>99</v>
      </c>
      <c r="D53" s="30" t="s">
        <v>168</v>
      </c>
      <c r="E53" s="30" t="s">
        <v>93</v>
      </c>
      <c r="F53" s="30" t="s">
        <v>94</v>
      </c>
      <c r="L53" s="37" t="s">
        <v>138</v>
      </c>
      <c r="M53" s="36">
        <v>10533913.519999992</v>
      </c>
    </row>
    <row r="54" spans="1:13" ht="15" outlineLevel="1" thickBot="1">
      <c r="A54" s="30" t="s">
        <v>15</v>
      </c>
      <c r="B54" s="31">
        <v>-1080.26</v>
      </c>
      <c r="C54" s="30" t="s">
        <v>99</v>
      </c>
      <c r="D54" s="30" t="s">
        <v>169</v>
      </c>
      <c r="E54" s="30" t="s">
        <v>102</v>
      </c>
      <c r="F54" s="30" t="s">
        <v>94</v>
      </c>
      <c r="L54"/>
      <c r="M54"/>
    </row>
    <row r="55" spans="1:13" ht="15" outlineLevel="1" thickBot="1">
      <c r="A55" s="30" t="s">
        <v>15</v>
      </c>
      <c r="B55" s="31">
        <v>855.61</v>
      </c>
      <c r="C55" s="30" t="s">
        <v>99</v>
      </c>
      <c r="D55" s="30" t="s">
        <v>170</v>
      </c>
      <c r="E55" s="30" t="s">
        <v>93</v>
      </c>
      <c r="F55" s="30" t="s">
        <v>94</v>
      </c>
      <c r="L55"/>
      <c r="M55"/>
    </row>
    <row r="56" spans="1:13" ht="15" outlineLevel="1" thickBot="1">
      <c r="A56" s="30" t="s">
        <v>15</v>
      </c>
      <c r="B56" s="31">
        <v>3608.47</v>
      </c>
      <c r="C56" s="30" t="s">
        <v>99</v>
      </c>
      <c r="D56" s="30" t="s">
        <v>171</v>
      </c>
      <c r="E56" s="30" t="s">
        <v>93</v>
      </c>
      <c r="F56" s="30" t="s">
        <v>94</v>
      </c>
      <c r="L56"/>
      <c r="M56"/>
    </row>
    <row r="57" spans="1:13" ht="15" outlineLevel="1" thickBot="1">
      <c r="A57" s="30" t="s">
        <v>15</v>
      </c>
      <c r="B57" s="31">
        <v>3435.77</v>
      </c>
      <c r="C57" s="30" t="s">
        <v>99</v>
      </c>
      <c r="D57" s="30" t="s">
        <v>172</v>
      </c>
      <c r="E57" s="30" t="s">
        <v>93</v>
      </c>
      <c r="F57" s="30" t="s">
        <v>94</v>
      </c>
    </row>
    <row r="58" spans="1:13" ht="15" outlineLevel="1" thickBot="1">
      <c r="A58" s="30" t="s">
        <v>15</v>
      </c>
      <c r="B58" s="31">
        <v>1032</v>
      </c>
      <c r="C58" s="30" t="s">
        <v>99</v>
      </c>
      <c r="D58" s="30" t="s">
        <v>173</v>
      </c>
      <c r="E58" s="30" t="s">
        <v>93</v>
      </c>
      <c r="F58" s="30" t="s">
        <v>94</v>
      </c>
    </row>
    <row r="59" spans="1:13" ht="15" outlineLevel="1" thickBot="1">
      <c r="A59" s="30" t="s">
        <v>15</v>
      </c>
      <c r="B59" s="31">
        <v>7092.18</v>
      </c>
      <c r="C59" s="30" t="s">
        <v>99</v>
      </c>
      <c r="D59" s="30" t="s">
        <v>174</v>
      </c>
      <c r="E59" s="30" t="s">
        <v>93</v>
      </c>
      <c r="F59" s="30" t="s">
        <v>94</v>
      </c>
    </row>
    <row r="60" spans="1:13" ht="15" outlineLevel="1" thickBot="1">
      <c r="A60" s="30" t="s">
        <v>15</v>
      </c>
      <c r="B60" s="31">
        <v>-660.24</v>
      </c>
      <c r="C60" s="30" t="s">
        <v>99</v>
      </c>
      <c r="D60" s="30" t="s">
        <v>175</v>
      </c>
      <c r="E60" s="30" t="s">
        <v>102</v>
      </c>
      <c r="F60" s="30" t="s">
        <v>94</v>
      </c>
    </row>
    <row r="61" spans="1:13" ht="15" outlineLevel="1" thickBot="1">
      <c r="A61" s="30" t="s">
        <v>15</v>
      </c>
      <c r="B61" s="31">
        <v>-116.16</v>
      </c>
      <c r="C61" s="30" t="s">
        <v>99</v>
      </c>
      <c r="D61" s="30" t="s">
        <v>176</v>
      </c>
      <c r="E61" s="30" t="s">
        <v>102</v>
      </c>
      <c r="F61" s="30" t="s">
        <v>94</v>
      </c>
    </row>
    <row r="62" spans="1:13" ht="15" outlineLevel="1" thickBot="1">
      <c r="A62" s="30" t="s">
        <v>103</v>
      </c>
      <c r="B62" s="31">
        <v>116.16</v>
      </c>
      <c r="C62" s="30" t="s">
        <v>99</v>
      </c>
      <c r="D62" s="30" t="s">
        <v>177</v>
      </c>
      <c r="E62" s="30" t="s">
        <v>93</v>
      </c>
      <c r="F62" s="30" t="s">
        <v>94</v>
      </c>
    </row>
    <row r="63" spans="1:13" ht="15" outlineLevel="1" thickBot="1">
      <c r="A63" s="32"/>
      <c r="B63" s="31">
        <v>239.7</v>
      </c>
      <c r="C63" s="30" t="s">
        <v>125</v>
      </c>
      <c r="D63" s="30" t="s">
        <v>178</v>
      </c>
      <c r="E63" s="30" t="s">
        <v>93</v>
      </c>
      <c r="F63" s="30" t="s">
        <v>94</v>
      </c>
    </row>
    <row r="64" spans="1:13" ht="15" outlineLevel="1" thickBot="1">
      <c r="A64" s="32"/>
      <c r="B64" s="31">
        <v>-840.35</v>
      </c>
      <c r="C64" s="30" t="s">
        <v>106</v>
      </c>
      <c r="D64" s="30" t="s">
        <v>156</v>
      </c>
      <c r="E64" s="30" t="s">
        <v>102</v>
      </c>
      <c r="F64" s="30" t="s">
        <v>94</v>
      </c>
    </row>
    <row r="65" spans="1:6" ht="15" outlineLevel="1" thickBot="1">
      <c r="A65" s="32"/>
      <c r="B65" s="31">
        <v>186.03</v>
      </c>
      <c r="C65" s="30" t="s">
        <v>91</v>
      </c>
      <c r="D65" s="30" t="s">
        <v>100</v>
      </c>
      <c r="E65" s="30" t="s">
        <v>93</v>
      </c>
      <c r="F65" s="30" t="s">
        <v>94</v>
      </c>
    </row>
    <row r="66" spans="1:6" ht="15" outlineLevel="1" thickBot="1">
      <c r="A66" s="32"/>
      <c r="B66" s="31">
        <v>257.58</v>
      </c>
      <c r="C66" s="30" t="s">
        <v>131</v>
      </c>
      <c r="D66" s="30" t="s">
        <v>179</v>
      </c>
      <c r="E66" s="30" t="s">
        <v>93</v>
      </c>
      <c r="F66" s="30" t="s">
        <v>94</v>
      </c>
    </row>
    <row r="67" spans="1:6" ht="15" outlineLevel="1" thickBot="1">
      <c r="A67" s="32"/>
      <c r="B67" s="31">
        <v>3536.16</v>
      </c>
      <c r="C67" s="30" t="s">
        <v>91</v>
      </c>
      <c r="D67" s="30" t="s">
        <v>180</v>
      </c>
      <c r="E67" s="30" t="s">
        <v>93</v>
      </c>
      <c r="F67" s="30" t="s">
        <v>94</v>
      </c>
    </row>
    <row r="68" spans="1:6" ht="15" outlineLevel="1" thickBot="1">
      <c r="A68" s="30" t="s">
        <v>15</v>
      </c>
      <c r="B68" s="31">
        <v>149.37</v>
      </c>
      <c r="C68" s="30" t="s">
        <v>108</v>
      </c>
      <c r="D68" s="30" t="s">
        <v>181</v>
      </c>
      <c r="E68" s="30" t="s">
        <v>93</v>
      </c>
      <c r="F68" s="30" t="s">
        <v>94</v>
      </c>
    </row>
    <row r="69" spans="1:6" ht="15" outlineLevel="1" thickBot="1">
      <c r="A69" s="32"/>
      <c r="B69" s="31">
        <v>2027.3</v>
      </c>
      <c r="C69" s="30" t="s">
        <v>91</v>
      </c>
      <c r="D69" s="30" t="s">
        <v>182</v>
      </c>
      <c r="E69" s="30" t="s">
        <v>93</v>
      </c>
      <c r="F69" s="30" t="s">
        <v>94</v>
      </c>
    </row>
    <row r="70" spans="1:6" ht="15" outlineLevel="1" thickBot="1">
      <c r="A70" s="30" t="s">
        <v>15</v>
      </c>
      <c r="B70" s="31">
        <v>1587.75</v>
      </c>
      <c r="C70" s="30" t="s">
        <v>108</v>
      </c>
      <c r="D70" s="30" t="s">
        <v>183</v>
      </c>
      <c r="E70" s="30" t="s">
        <v>93</v>
      </c>
      <c r="F70" s="30" t="s">
        <v>94</v>
      </c>
    </row>
    <row r="71" spans="1:6" ht="15" outlineLevel="1" thickBot="1">
      <c r="A71" s="30" t="s">
        <v>15</v>
      </c>
      <c r="B71" s="31">
        <v>304.06</v>
      </c>
      <c r="C71" s="30" t="s">
        <v>108</v>
      </c>
      <c r="D71" s="30" t="s">
        <v>184</v>
      </c>
      <c r="E71" s="30" t="s">
        <v>93</v>
      </c>
      <c r="F71" s="30" t="s">
        <v>94</v>
      </c>
    </row>
    <row r="72" spans="1:6" ht="15" outlineLevel="1" thickBot="1">
      <c r="A72" s="30" t="s">
        <v>15</v>
      </c>
      <c r="B72" s="31">
        <v>573.29999999999995</v>
      </c>
      <c r="C72" s="30" t="s">
        <v>99</v>
      </c>
      <c r="D72" s="30" t="s">
        <v>164</v>
      </c>
      <c r="E72" s="30" t="s">
        <v>93</v>
      </c>
      <c r="F72" s="30" t="s">
        <v>94</v>
      </c>
    </row>
    <row r="73" spans="1:6" ht="15" outlineLevel="1" thickBot="1">
      <c r="A73" s="30" t="s">
        <v>15</v>
      </c>
      <c r="B73" s="31">
        <v>5445.36</v>
      </c>
      <c r="C73" s="30" t="s">
        <v>99</v>
      </c>
      <c r="D73" s="30" t="s">
        <v>185</v>
      </c>
      <c r="E73" s="30" t="s">
        <v>93</v>
      </c>
      <c r="F73" s="30" t="s">
        <v>94</v>
      </c>
    </row>
    <row r="74" spans="1:6" ht="15" outlineLevel="1" thickBot="1">
      <c r="A74" s="30" t="s">
        <v>15</v>
      </c>
      <c r="B74" s="31">
        <v>591.08000000000004</v>
      </c>
      <c r="C74" s="30" t="s">
        <v>99</v>
      </c>
      <c r="D74" s="30" t="s">
        <v>186</v>
      </c>
      <c r="E74" s="30" t="s">
        <v>93</v>
      </c>
      <c r="F74" s="30" t="s">
        <v>94</v>
      </c>
    </row>
    <row r="75" spans="1:6" ht="15" outlineLevel="1" thickBot="1">
      <c r="A75" s="30" t="s">
        <v>15</v>
      </c>
      <c r="B75" s="31">
        <v>922.31</v>
      </c>
      <c r="C75" s="30" t="s">
        <v>99</v>
      </c>
      <c r="D75" s="30" t="s">
        <v>187</v>
      </c>
      <c r="E75" s="30" t="s">
        <v>93</v>
      </c>
      <c r="F75" s="30" t="s">
        <v>94</v>
      </c>
    </row>
    <row r="76" spans="1:6" ht="15" outlineLevel="1" thickBot="1">
      <c r="A76" s="32"/>
      <c r="B76" s="31">
        <v>185.11</v>
      </c>
      <c r="C76" s="30" t="s">
        <v>122</v>
      </c>
      <c r="D76" s="30" t="s">
        <v>178</v>
      </c>
      <c r="E76" s="30" t="s">
        <v>93</v>
      </c>
      <c r="F76" s="30" t="s">
        <v>94</v>
      </c>
    </row>
    <row r="77" spans="1:6" ht="15" outlineLevel="1" thickBot="1">
      <c r="A77" s="32"/>
      <c r="B77" s="31">
        <v>15.02</v>
      </c>
      <c r="C77" s="30" t="s">
        <v>131</v>
      </c>
      <c r="D77" s="30" t="s">
        <v>188</v>
      </c>
      <c r="E77" s="30" t="s">
        <v>93</v>
      </c>
      <c r="F77" s="30" t="s">
        <v>94</v>
      </c>
    </row>
    <row r="78" spans="1:6" ht="15" outlineLevel="1" thickBot="1">
      <c r="A78" s="32"/>
      <c r="B78" s="31">
        <v>104.16</v>
      </c>
      <c r="C78" s="30" t="s">
        <v>91</v>
      </c>
      <c r="D78" s="30" t="s">
        <v>189</v>
      </c>
      <c r="E78" s="30" t="s">
        <v>93</v>
      </c>
      <c r="F78" s="30" t="s">
        <v>94</v>
      </c>
    </row>
    <row r="79" spans="1:6" ht="15" outlineLevel="1" thickBot="1">
      <c r="A79" s="32"/>
      <c r="B79" s="31">
        <v>1312.43</v>
      </c>
      <c r="C79" s="30" t="s">
        <v>91</v>
      </c>
      <c r="D79" s="30" t="s">
        <v>190</v>
      </c>
      <c r="E79" s="30" t="s">
        <v>93</v>
      </c>
      <c r="F79" s="30" t="s">
        <v>94</v>
      </c>
    </row>
    <row r="80" spans="1:6" ht="15" outlineLevel="1" thickBot="1">
      <c r="A80" s="32"/>
      <c r="B80" s="31">
        <v>5389.41</v>
      </c>
      <c r="C80" s="30" t="s">
        <v>91</v>
      </c>
      <c r="D80" s="30" t="s">
        <v>142</v>
      </c>
      <c r="E80" s="30" t="s">
        <v>93</v>
      </c>
      <c r="F80" s="30" t="s">
        <v>94</v>
      </c>
    </row>
    <row r="81" spans="1:6" ht="15" outlineLevel="1" thickBot="1">
      <c r="A81" s="32"/>
      <c r="B81" s="31">
        <v>-198251.18</v>
      </c>
      <c r="C81" s="30" t="s">
        <v>91</v>
      </c>
      <c r="D81" s="30" t="s">
        <v>191</v>
      </c>
      <c r="E81" s="30" t="s">
        <v>102</v>
      </c>
      <c r="F81" s="30" t="s">
        <v>94</v>
      </c>
    </row>
    <row r="82" spans="1:6" ht="15" outlineLevel="1" thickBot="1">
      <c r="A82" s="30" t="s">
        <v>15</v>
      </c>
      <c r="B82" s="31">
        <v>-701.3</v>
      </c>
      <c r="C82" s="30" t="s">
        <v>99</v>
      </c>
      <c r="D82" s="30" t="s">
        <v>192</v>
      </c>
      <c r="E82" s="30" t="s">
        <v>102</v>
      </c>
      <c r="F82" s="30" t="s">
        <v>94</v>
      </c>
    </row>
    <row r="83" spans="1:6" ht="15" outlineLevel="1" thickBot="1">
      <c r="A83" s="30" t="s">
        <v>20</v>
      </c>
      <c r="B83" s="31">
        <v>18011.11</v>
      </c>
      <c r="C83" s="30" t="s">
        <v>99</v>
      </c>
      <c r="D83" s="30" t="s">
        <v>114</v>
      </c>
      <c r="E83" s="30" t="s">
        <v>93</v>
      </c>
      <c r="F83" s="30" t="s">
        <v>94</v>
      </c>
    </row>
    <row r="84" spans="1:6" ht="15" outlineLevel="1" thickBot="1">
      <c r="A84" s="30" t="s">
        <v>20</v>
      </c>
      <c r="B84" s="31">
        <v>163847.60999999999</v>
      </c>
      <c r="C84" s="30" t="s">
        <v>99</v>
      </c>
      <c r="D84" s="30" t="s">
        <v>193</v>
      </c>
      <c r="E84" s="30" t="s">
        <v>93</v>
      </c>
      <c r="F84" s="30" t="s">
        <v>94</v>
      </c>
    </row>
    <row r="85" spans="1:6" ht="15" outlineLevel="1" thickBot="1">
      <c r="A85" s="30" t="s">
        <v>15</v>
      </c>
      <c r="B85" s="31">
        <v>810.4</v>
      </c>
      <c r="C85" s="30" t="s">
        <v>108</v>
      </c>
      <c r="D85" s="30" t="s">
        <v>194</v>
      </c>
      <c r="E85" s="30" t="s">
        <v>93</v>
      </c>
      <c r="F85" s="30" t="s">
        <v>94</v>
      </c>
    </row>
    <row r="86" spans="1:6" ht="15" outlineLevel="1" thickBot="1">
      <c r="A86" s="30" t="s">
        <v>15</v>
      </c>
      <c r="B86" s="31">
        <v>-676.55</v>
      </c>
      <c r="C86" s="30" t="s">
        <v>99</v>
      </c>
      <c r="D86" s="30" t="s">
        <v>195</v>
      </c>
      <c r="E86" s="30" t="s">
        <v>102</v>
      </c>
      <c r="F86" s="30" t="s">
        <v>94</v>
      </c>
    </row>
    <row r="87" spans="1:6" ht="15" outlineLevel="1" thickBot="1">
      <c r="A87" s="30" t="s">
        <v>15</v>
      </c>
      <c r="B87" s="31">
        <v>7414.44</v>
      </c>
      <c r="C87" s="30" t="s">
        <v>99</v>
      </c>
      <c r="D87" s="30" t="s">
        <v>196</v>
      </c>
      <c r="E87" s="30" t="s">
        <v>93</v>
      </c>
      <c r="F87" s="30" t="s">
        <v>94</v>
      </c>
    </row>
    <row r="88" spans="1:6" ht="15" outlineLevel="1" thickBot="1">
      <c r="A88" s="30" t="s">
        <v>15</v>
      </c>
      <c r="B88" s="31">
        <v>582.80999999999995</v>
      </c>
      <c r="C88" s="30" t="s">
        <v>99</v>
      </c>
      <c r="D88" s="30" t="s">
        <v>197</v>
      </c>
      <c r="E88" s="30" t="s">
        <v>93</v>
      </c>
      <c r="F88" s="30" t="s">
        <v>94</v>
      </c>
    </row>
    <row r="89" spans="1:6" ht="15" outlineLevel="1" thickBot="1">
      <c r="A89" s="30" t="s">
        <v>15</v>
      </c>
      <c r="B89" s="31">
        <v>1671.44</v>
      </c>
      <c r="C89" s="30" t="s">
        <v>99</v>
      </c>
      <c r="D89" s="30" t="s">
        <v>198</v>
      </c>
      <c r="E89" s="30" t="s">
        <v>93</v>
      </c>
      <c r="F89" s="30" t="s">
        <v>94</v>
      </c>
    </row>
    <row r="90" spans="1:6" ht="15" outlineLevel="1" thickBot="1">
      <c r="A90" s="30" t="s">
        <v>20</v>
      </c>
      <c r="B90" s="31">
        <v>5307.49</v>
      </c>
      <c r="C90" s="30" t="s">
        <v>99</v>
      </c>
      <c r="D90" s="30" t="s">
        <v>199</v>
      </c>
      <c r="E90" s="30" t="s">
        <v>93</v>
      </c>
      <c r="F90" s="30" t="s">
        <v>94</v>
      </c>
    </row>
    <row r="91" spans="1:6" ht="15" outlineLevel="1" thickBot="1">
      <c r="A91" s="30" t="s">
        <v>15</v>
      </c>
      <c r="B91" s="31">
        <v>4764.1499999999996</v>
      </c>
      <c r="C91" s="30" t="s">
        <v>99</v>
      </c>
      <c r="D91" s="30" t="s">
        <v>200</v>
      </c>
      <c r="E91" s="30" t="s">
        <v>93</v>
      </c>
      <c r="F91" s="30" t="s">
        <v>94</v>
      </c>
    </row>
    <row r="92" spans="1:6" ht="15" outlineLevel="1" thickBot="1">
      <c r="A92" s="30" t="s">
        <v>15</v>
      </c>
      <c r="B92" s="31">
        <v>-223.89</v>
      </c>
      <c r="C92" s="30" t="s">
        <v>99</v>
      </c>
      <c r="D92" s="30" t="s">
        <v>200</v>
      </c>
      <c r="E92" s="30" t="s">
        <v>102</v>
      </c>
      <c r="F92" s="30" t="s">
        <v>94</v>
      </c>
    </row>
    <row r="93" spans="1:6" ht="15" outlineLevel="1" thickBot="1">
      <c r="A93" s="30" t="s">
        <v>15</v>
      </c>
      <c r="B93" s="31">
        <v>18246.509999999998</v>
      </c>
      <c r="C93" s="30" t="s">
        <v>99</v>
      </c>
      <c r="D93" s="30" t="s">
        <v>130</v>
      </c>
      <c r="E93" s="30" t="s">
        <v>93</v>
      </c>
      <c r="F93" s="30" t="s">
        <v>94</v>
      </c>
    </row>
    <row r="94" spans="1:6" ht="15" outlineLevel="1" thickBot="1">
      <c r="A94" s="30" t="s">
        <v>15</v>
      </c>
      <c r="B94" s="31">
        <v>2461.92</v>
      </c>
      <c r="C94" s="30" t="s">
        <v>99</v>
      </c>
      <c r="D94" s="30" t="s">
        <v>201</v>
      </c>
      <c r="E94" s="30" t="s">
        <v>93</v>
      </c>
      <c r="F94" s="30" t="s">
        <v>94</v>
      </c>
    </row>
    <row r="95" spans="1:6" ht="15" outlineLevel="1" thickBot="1">
      <c r="A95" s="30" t="s">
        <v>15</v>
      </c>
      <c r="B95" s="31">
        <v>29507.08</v>
      </c>
      <c r="C95" s="30" t="s">
        <v>99</v>
      </c>
      <c r="D95" s="30" t="s">
        <v>202</v>
      </c>
      <c r="E95" s="30" t="s">
        <v>93</v>
      </c>
      <c r="F95" s="30" t="s">
        <v>94</v>
      </c>
    </row>
    <row r="96" spans="1:6" ht="15" outlineLevel="1" thickBot="1">
      <c r="A96" s="30" t="s">
        <v>15</v>
      </c>
      <c r="B96" s="31">
        <v>22719.29</v>
      </c>
      <c r="C96" s="30" t="s">
        <v>99</v>
      </c>
      <c r="D96" s="30" t="s">
        <v>203</v>
      </c>
      <c r="E96" s="30" t="s">
        <v>93</v>
      </c>
      <c r="F96" s="30" t="s">
        <v>94</v>
      </c>
    </row>
    <row r="97" spans="1:6" ht="15" outlineLevel="1" thickBot="1">
      <c r="A97" s="30" t="s">
        <v>103</v>
      </c>
      <c r="B97" s="31">
        <v>-717.54</v>
      </c>
      <c r="C97" s="30" t="s">
        <v>99</v>
      </c>
      <c r="D97" s="30" t="s">
        <v>151</v>
      </c>
      <c r="E97" s="30" t="s">
        <v>102</v>
      </c>
      <c r="F97" s="30" t="s">
        <v>94</v>
      </c>
    </row>
    <row r="98" spans="1:6" ht="15" outlineLevel="1" thickBot="1">
      <c r="A98" s="30" t="s">
        <v>15</v>
      </c>
      <c r="B98" s="31">
        <v>1556.62</v>
      </c>
      <c r="C98" s="30" t="s">
        <v>99</v>
      </c>
      <c r="D98" s="30" t="s">
        <v>204</v>
      </c>
      <c r="E98" s="30" t="s">
        <v>93</v>
      </c>
      <c r="F98" s="30" t="s">
        <v>94</v>
      </c>
    </row>
    <row r="99" spans="1:6" ht="15" outlineLevel="1" thickBot="1">
      <c r="A99" s="30" t="s">
        <v>20</v>
      </c>
      <c r="B99" s="31">
        <v>296.12</v>
      </c>
      <c r="C99" s="30" t="s">
        <v>99</v>
      </c>
      <c r="D99" s="30" t="s">
        <v>205</v>
      </c>
      <c r="E99" s="30" t="s">
        <v>93</v>
      </c>
      <c r="F99" s="30" t="s">
        <v>94</v>
      </c>
    </row>
    <row r="100" spans="1:6" ht="15" outlineLevel="1" thickBot="1">
      <c r="A100" s="32"/>
      <c r="B100" s="31">
        <v>365.74</v>
      </c>
      <c r="C100" s="30" t="s">
        <v>91</v>
      </c>
      <c r="D100" s="30" t="s">
        <v>188</v>
      </c>
      <c r="E100" s="30" t="s">
        <v>93</v>
      </c>
      <c r="F100" s="30" t="s">
        <v>94</v>
      </c>
    </row>
    <row r="101" spans="1:6" ht="15" outlineLevel="1" thickBot="1">
      <c r="A101" s="32"/>
      <c r="B101" s="31">
        <v>4193.2700000000004</v>
      </c>
      <c r="C101" s="30" t="s">
        <v>91</v>
      </c>
      <c r="D101" s="30" t="s">
        <v>136</v>
      </c>
      <c r="E101" s="30" t="s">
        <v>93</v>
      </c>
      <c r="F101" s="30" t="s">
        <v>94</v>
      </c>
    </row>
    <row r="102" spans="1:6" ht="15" outlineLevel="1" thickBot="1">
      <c r="A102" s="32"/>
      <c r="B102" s="31">
        <v>1236.97</v>
      </c>
      <c r="C102" s="30" t="s">
        <v>91</v>
      </c>
      <c r="D102" s="30" t="s">
        <v>206</v>
      </c>
      <c r="E102" s="30" t="s">
        <v>93</v>
      </c>
      <c r="F102" s="30" t="s">
        <v>94</v>
      </c>
    </row>
    <row r="103" spans="1:6" ht="15" outlineLevel="1" thickBot="1">
      <c r="A103" s="32"/>
      <c r="B103" s="31">
        <v>77.599999999999994</v>
      </c>
      <c r="C103" s="30" t="s">
        <v>120</v>
      </c>
      <c r="D103" s="30" t="s">
        <v>207</v>
      </c>
      <c r="E103" s="30" t="s">
        <v>93</v>
      </c>
      <c r="F103" s="30" t="s">
        <v>94</v>
      </c>
    </row>
    <row r="104" spans="1:6" ht="15" outlineLevel="1" thickBot="1">
      <c r="A104" s="32"/>
      <c r="B104" s="31">
        <v>5154.21</v>
      </c>
      <c r="C104" s="30" t="s">
        <v>91</v>
      </c>
      <c r="D104" s="30" t="s">
        <v>208</v>
      </c>
      <c r="E104" s="30" t="s">
        <v>93</v>
      </c>
      <c r="F104" s="30" t="s">
        <v>94</v>
      </c>
    </row>
    <row r="105" spans="1:6" ht="15" outlineLevel="1" thickBot="1">
      <c r="A105" s="32"/>
      <c r="B105" s="31">
        <v>213493.95</v>
      </c>
      <c r="C105" s="30" t="s">
        <v>91</v>
      </c>
      <c r="D105" s="30" t="s">
        <v>191</v>
      </c>
      <c r="E105" s="30" t="s">
        <v>93</v>
      </c>
      <c r="F105" s="30" t="s">
        <v>94</v>
      </c>
    </row>
    <row r="106" spans="1:6" ht="15" outlineLevel="1" thickBot="1">
      <c r="A106" s="30" t="s">
        <v>15</v>
      </c>
      <c r="B106" s="31">
        <v>149.37</v>
      </c>
      <c r="C106" s="30" t="s">
        <v>108</v>
      </c>
      <c r="D106" s="30" t="s">
        <v>209</v>
      </c>
      <c r="E106" s="30" t="s">
        <v>93</v>
      </c>
      <c r="F106" s="30" t="s">
        <v>94</v>
      </c>
    </row>
    <row r="107" spans="1:6" ht="15" outlineLevel="1" thickBot="1">
      <c r="A107" s="30" t="s">
        <v>15</v>
      </c>
      <c r="B107" s="31">
        <v>660.79</v>
      </c>
      <c r="C107" s="30" t="s">
        <v>99</v>
      </c>
      <c r="D107" s="30" t="s">
        <v>210</v>
      </c>
      <c r="E107" s="30" t="s">
        <v>93</v>
      </c>
      <c r="F107" s="30" t="s">
        <v>94</v>
      </c>
    </row>
    <row r="108" spans="1:6" ht="15" outlineLevel="1" thickBot="1">
      <c r="A108" s="30" t="s">
        <v>15</v>
      </c>
      <c r="B108" s="31">
        <v>1152</v>
      </c>
      <c r="C108" s="30" t="s">
        <v>99</v>
      </c>
      <c r="D108" s="30" t="s">
        <v>211</v>
      </c>
      <c r="E108" s="30" t="s">
        <v>93</v>
      </c>
      <c r="F108" s="30" t="s">
        <v>94</v>
      </c>
    </row>
    <row r="109" spans="1:6" ht="15" outlineLevel="1" thickBot="1">
      <c r="A109" s="30" t="s">
        <v>15</v>
      </c>
      <c r="B109" s="31">
        <v>160.66999999999999</v>
      </c>
      <c r="C109" s="30" t="s">
        <v>108</v>
      </c>
      <c r="D109" s="30" t="s">
        <v>212</v>
      </c>
      <c r="E109" s="30" t="s">
        <v>93</v>
      </c>
      <c r="F109" s="30" t="s">
        <v>94</v>
      </c>
    </row>
    <row r="110" spans="1:6" ht="15" outlineLevel="1" thickBot="1">
      <c r="A110" s="30" t="s">
        <v>15</v>
      </c>
      <c r="B110" s="31">
        <v>1441.15</v>
      </c>
      <c r="C110" s="30" t="s">
        <v>99</v>
      </c>
      <c r="D110" s="30" t="s">
        <v>213</v>
      </c>
      <c r="E110" s="30" t="s">
        <v>93</v>
      </c>
      <c r="F110" s="30" t="s">
        <v>94</v>
      </c>
    </row>
    <row r="111" spans="1:6" ht="15" outlineLevel="1" thickBot="1">
      <c r="A111" s="30" t="s">
        <v>15</v>
      </c>
      <c r="B111" s="31">
        <v>23787.88</v>
      </c>
      <c r="C111" s="30" t="s">
        <v>99</v>
      </c>
      <c r="D111" s="30" t="s">
        <v>214</v>
      </c>
      <c r="E111" s="30" t="s">
        <v>93</v>
      </c>
      <c r="F111" s="30" t="s">
        <v>94</v>
      </c>
    </row>
    <row r="112" spans="1:6" ht="15" outlineLevel="1" thickBot="1">
      <c r="A112" s="30" t="s">
        <v>15</v>
      </c>
      <c r="B112" s="31">
        <v>-8069.49</v>
      </c>
      <c r="C112" s="30" t="s">
        <v>99</v>
      </c>
      <c r="D112" s="30" t="s">
        <v>202</v>
      </c>
      <c r="E112" s="30" t="s">
        <v>102</v>
      </c>
      <c r="F112" s="30" t="s">
        <v>94</v>
      </c>
    </row>
    <row r="113" spans="1:6" ht="15" outlineLevel="1" thickBot="1">
      <c r="A113" s="30" t="s">
        <v>15</v>
      </c>
      <c r="B113" s="31">
        <v>-506.69</v>
      </c>
      <c r="C113" s="30" t="s">
        <v>99</v>
      </c>
      <c r="D113" s="30" t="s">
        <v>203</v>
      </c>
      <c r="E113" s="30" t="s">
        <v>102</v>
      </c>
      <c r="F113" s="30" t="s">
        <v>94</v>
      </c>
    </row>
    <row r="114" spans="1:6" ht="15" outlineLevel="1" thickBot="1">
      <c r="A114" s="30" t="s">
        <v>20</v>
      </c>
      <c r="B114" s="31">
        <v>753.26</v>
      </c>
      <c r="C114" s="30" t="s">
        <v>99</v>
      </c>
      <c r="D114" s="30" t="s">
        <v>215</v>
      </c>
      <c r="E114" s="30" t="s">
        <v>93</v>
      </c>
      <c r="F114" s="30" t="s">
        <v>94</v>
      </c>
    </row>
    <row r="115" spans="1:6" ht="15" outlineLevel="1" thickBot="1">
      <c r="A115" s="32"/>
      <c r="B115" s="31">
        <v>35.520000000000003</v>
      </c>
      <c r="C115" s="30" t="s">
        <v>97</v>
      </c>
      <c r="D115" s="30" t="s">
        <v>216</v>
      </c>
      <c r="E115" s="30" t="s">
        <v>93</v>
      </c>
      <c r="F115" s="30" t="s">
        <v>94</v>
      </c>
    </row>
    <row r="116" spans="1:6" ht="15" outlineLevel="1" thickBot="1">
      <c r="A116" s="32"/>
      <c r="B116" s="31">
        <v>266.48</v>
      </c>
      <c r="C116" s="30" t="s">
        <v>91</v>
      </c>
      <c r="D116" s="30" t="s">
        <v>113</v>
      </c>
      <c r="E116" s="30" t="s">
        <v>93</v>
      </c>
      <c r="F116" s="30" t="s">
        <v>94</v>
      </c>
    </row>
    <row r="117" spans="1:6" ht="15" outlineLevel="1" thickBot="1">
      <c r="A117" s="30" t="s">
        <v>20</v>
      </c>
      <c r="B117" s="31">
        <v>-718</v>
      </c>
      <c r="C117" s="30" t="s">
        <v>99</v>
      </c>
      <c r="D117" s="30" t="s">
        <v>217</v>
      </c>
      <c r="E117" s="30" t="s">
        <v>102</v>
      </c>
      <c r="F117" s="30" t="s">
        <v>94</v>
      </c>
    </row>
    <row r="118" spans="1:6" ht="15" outlineLevel="1" thickBot="1">
      <c r="A118" s="30" t="s">
        <v>15</v>
      </c>
      <c r="B118" s="31">
        <v>-3877.53</v>
      </c>
      <c r="C118" s="30" t="s">
        <v>108</v>
      </c>
      <c r="D118" s="30" t="s">
        <v>218</v>
      </c>
      <c r="E118" s="30" t="s">
        <v>102</v>
      </c>
      <c r="F118" s="30" t="s">
        <v>94</v>
      </c>
    </row>
    <row r="119" spans="1:6" ht="15" outlineLevel="1" thickBot="1">
      <c r="A119" s="30" t="s">
        <v>20</v>
      </c>
      <c r="B119" s="31">
        <v>1025.02</v>
      </c>
      <c r="C119" s="30" t="s">
        <v>99</v>
      </c>
      <c r="D119" s="30" t="s">
        <v>219</v>
      </c>
      <c r="E119" s="30" t="s">
        <v>93</v>
      </c>
      <c r="F119" s="30" t="s">
        <v>94</v>
      </c>
    </row>
    <row r="120" spans="1:6" ht="15" outlineLevel="1" thickBot="1">
      <c r="A120" s="30" t="s">
        <v>15</v>
      </c>
      <c r="B120" s="31">
        <v>1264.96</v>
      </c>
      <c r="C120" s="30" t="s">
        <v>99</v>
      </c>
      <c r="D120" s="30" t="s">
        <v>220</v>
      </c>
      <c r="E120" s="30" t="s">
        <v>93</v>
      </c>
      <c r="F120" s="30" t="s">
        <v>94</v>
      </c>
    </row>
    <row r="121" spans="1:6" ht="15" outlineLevel="1" thickBot="1">
      <c r="A121" s="30" t="s">
        <v>15</v>
      </c>
      <c r="B121" s="31">
        <v>4395.8500000000004</v>
      </c>
      <c r="C121" s="30" t="s">
        <v>99</v>
      </c>
      <c r="D121" s="30" t="s">
        <v>175</v>
      </c>
      <c r="E121" s="30" t="s">
        <v>93</v>
      </c>
      <c r="F121" s="30" t="s">
        <v>94</v>
      </c>
    </row>
    <row r="122" spans="1:6" ht="15" outlineLevel="1" thickBot="1">
      <c r="A122" s="30" t="s">
        <v>103</v>
      </c>
      <c r="B122" s="31">
        <v>2605.1799999999998</v>
      </c>
      <c r="C122" s="30" t="s">
        <v>99</v>
      </c>
      <c r="D122" s="30" t="s">
        <v>221</v>
      </c>
      <c r="E122" s="30" t="s">
        <v>93</v>
      </c>
      <c r="F122" s="30" t="s">
        <v>94</v>
      </c>
    </row>
    <row r="123" spans="1:6" ht="15" outlineLevel="1" thickBot="1">
      <c r="A123" s="30" t="s">
        <v>15</v>
      </c>
      <c r="B123" s="31">
        <v>1915.94</v>
      </c>
      <c r="C123" s="30" t="s">
        <v>99</v>
      </c>
      <c r="D123" s="30" t="s">
        <v>222</v>
      </c>
      <c r="E123" s="30" t="s">
        <v>93</v>
      </c>
      <c r="F123" s="30" t="s">
        <v>94</v>
      </c>
    </row>
    <row r="124" spans="1:6" ht="15" outlineLevel="1" thickBot="1">
      <c r="A124" s="32"/>
      <c r="B124" s="31">
        <v>-6240.02</v>
      </c>
      <c r="C124" s="30" t="s">
        <v>91</v>
      </c>
      <c r="D124" s="30" t="s">
        <v>206</v>
      </c>
      <c r="E124" s="30" t="s">
        <v>102</v>
      </c>
      <c r="F124" s="30" t="s">
        <v>94</v>
      </c>
    </row>
    <row r="125" spans="1:6" ht="15" outlineLevel="1" thickBot="1">
      <c r="A125" s="32"/>
      <c r="B125" s="31">
        <v>1691.36</v>
      </c>
      <c r="C125" s="30" t="s">
        <v>91</v>
      </c>
      <c r="D125" s="30" t="s">
        <v>223</v>
      </c>
      <c r="E125" s="30" t="s">
        <v>93</v>
      </c>
      <c r="F125" s="30" t="s">
        <v>94</v>
      </c>
    </row>
    <row r="126" spans="1:6" ht="15" outlineLevel="1" thickBot="1">
      <c r="A126" s="32"/>
      <c r="B126" s="31">
        <v>-36.340000000000003</v>
      </c>
      <c r="C126" s="30" t="s">
        <v>97</v>
      </c>
      <c r="D126" s="30" t="s">
        <v>158</v>
      </c>
      <c r="E126" s="30" t="s">
        <v>102</v>
      </c>
      <c r="F126" s="30" t="s">
        <v>94</v>
      </c>
    </row>
    <row r="127" spans="1:6" ht="15" outlineLevel="1" thickBot="1">
      <c r="A127" s="32"/>
      <c r="B127" s="31">
        <v>161.13999999999999</v>
      </c>
      <c r="C127" s="30" t="s">
        <v>91</v>
      </c>
      <c r="D127" s="30" t="s">
        <v>224</v>
      </c>
      <c r="E127" s="30" t="s">
        <v>93</v>
      </c>
      <c r="F127" s="30" t="s">
        <v>94</v>
      </c>
    </row>
    <row r="128" spans="1:6" ht="15" outlineLevel="1" thickBot="1">
      <c r="A128" s="30" t="s">
        <v>15</v>
      </c>
      <c r="B128" s="31">
        <v>-13294.21</v>
      </c>
      <c r="C128" s="30" t="s">
        <v>99</v>
      </c>
      <c r="D128" s="30" t="s">
        <v>160</v>
      </c>
      <c r="E128" s="30" t="s">
        <v>102</v>
      </c>
      <c r="F128" s="30" t="s">
        <v>94</v>
      </c>
    </row>
    <row r="129" spans="1:6" ht="15" outlineLevel="1" thickBot="1">
      <c r="A129" s="30" t="s">
        <v>20</v>
      </c>
      <c r="B129" s="31">
        <v>57.49</v>
      </c>
      <c r="C129" s="30" t="s">
        <v>108</v>
      </c>
      <c r="D129" s="30" t="s">
        <v>161</v>
      </c>
      <c r="E129" s="30" t="s">
        <v>93</v>
      </c>
      <c r="F129" s="30" t="s">
        <v>94</v>
      </c>
    </row>
    <row r="130" spans="1:6" ht="15" outlineLevel="1" thickBot="1">
      <c r="A130" s="30" t="s">
        <v>20</v>
      </c>
      <c r="B130" s="31">
        <v>-5084.2700000000004</v>
      </c>
      <c r="C130" s="30" t="s">
        <v>99</v>
      </c>
      <c r="D130" s="30" t="s">
        <v>225</v>
      </c>
      <c r="E130" s="30" t="s">
        <v>102</v>
      </c>
      <c r="F130" s="30" t="s">
        <v>94</v>
      </c>
    </row>
    <row r="131" spans="1:6" ht="15" outlineLevel="1" thickBot="1">
      <c r="A131" s="30" t="s">
        <v>15</v>
      </c>
      <c r="B131" s="31">
        <v>1357.09</v>
      </c>
      <c r="C131" s="30" t="s">
        <v>99</v>
      </c>
      <c r="D131" s="30" t="s">
        <v>192</v>
      </c>
      <c r="E131" s="30" t="s">
        <v>93</v>
      </c>
      <c r="F131" s="30" t="s">
        <v>94</v>
      </c>
    </row>
    <row r="132" spans="1:6" ht="15" outlineLevel="1" thickBot="1">
      <c r="A132" s="30" t="s">
        <v>15</v>
      </c>
      <c r="B132" s="31">
        <v>-3858.06</v>
      </c>
      <c r="C132" s="30" t="s">
        <v>108</v>
      </c>
      <c r="D132" s="30" t="s">
        <v>226</v>
      </c>
      <c r="E132" s="30" t="s">
        <v>102</v>
      </c>
      <c r="F132" s="30" t="s">
        <v>94</v>
      </c>
    </row>
    <row r="133" spans="1:6" ht="15" outlineLevel="1" thickBot="1">
      <c r="A133" s="30" t="s">
        <v>20</v>
      </c>
      <c r="B133" s="31">
        <v>1650.15</v>
      </c>
      <c r="C133" s="30" t="s">
        <v>99</v>
      </c>
      <c r="D133" s="30" t="s">
        <v>162</v>
      </c>
      <c r="E133" s="30" t="s">
        <v>93</v>
      </c>
      <c r="F133" s="30" t="s">
        <v>94</v>
      </c>
    </row>
    <row r="134" spans="1:6" ht="15" outlineLevel="1" thickBot="1">
      <c r="A134" s="30" t="s">
        <v>20</v>
      </c>
      <c r="B134" s="31">
        <v>442.34</v>
      </c>
      <c r="C134" s="30" t="s">
        <v>108</v>
      </c>
      <c r="D134" s="30" t="s">
        <v>227</v>
      </c>
      <c r="E134" s="30" t="s">
        <v>93</v>
      </c>
      <c r="F134" s="30" t="s">
        <v>94</v>
      </c>
    </row>
    <row r="135" spans="1:6" ht="15" outlineLevel="1" thickBot="1">
      <c r="A135" s="30" t="s">
        <v>15</v>
      </c>
      <c r="B135" s="31">
        <v>39851.120000000003</v>
      </c>
      <c r="C135" s="30" t="s">
        <v>108</v>
      </c>
      <c r="D135" s="30" t="s">
        <v>143</v>
      </c>
      <c r="E135" s="30" t="s">
        <v>93</v>
      </c>
      <c r="F135" s="30" t="s">
        <v>94</v>
      </c>
    </row>
    <row r="136" spans="1:6" ht="15" outlineLevel="1" thickBot="1">
      <c r="A136" s="30" t="s">
        <v>15</v>
      </c>
      <c r="B136" s="31">
        <v>763.04</v>
      </c>
      <c r="C136" s="30" t="s">
        <v>108</v>
      </c>
      <c r="D136" s="30" t="s">
        <v>228</v>
      </c>
      <c r="E136" s="30" t="s">
        <v>93</v>
      </c>
      <c r="F136" s="30" t="s">
        <v>94</v>
      </c>
    </row>
    <row r="137" spans="1:6" ht="15" outlineLevel="1" thickBot="1">
      <c r="A137" s="30" t="s">
        <v>15</v>
      </c>
      <c r="B137" s="31">
        <v>20288.41</v>
      </c>
      <c r="C137" s="30" t="s">
        <v>108</v>
      </c>
      <c r="D137" s="30" t="s">
        <v>229</v>
      </c>
      <c r="E137" s="30" t="s">
        <v>93</v>
      </c>
      <c r="F137" s="30" t="s">
        <v>94</v>
      </c>
    </row>
    <row r="138" spans="1:6" ht="15" outlineLevel="1" thickBot="1">
      <c r="A138" s="30" t="s">
        <v>15</v>
      </c>
      <c r="B138" s="31">
        <v>-348.61</v>
      </c>
      <c r="C138" s="30" t="s">
        <v>99</v>
      </c>
      <c r="D138" s="30" t="s">
        <v>210</v>
      </c>
      <c r="E138" s="30" t="s">
        <v>102</v>
      </c>
      <c r="F138" s="30" t="s">
        <v>94</v>
      </c>
    </row>
    <row r="139" spans="1:6" ht="15" outlineLevel="1" thickBot="1">
      <c r="A139" s="30" t="s">
        <v>15</v>
      </c>
      <c r="B139" s="31">
        <v>650.16999999999996</v>
      </c>
      <c r="C139" s="30" t="s">
        <v>99</v>
      </c>
      <c r="D139" s="30" t="s">
        <v>230</v>
      </c>
      <c r="E139" s="30" t="s">
        <v>93</v>
      </c>
      <c r="F139" s="30" t="s">
        <v>94</v>
      </c>
    </row>
    <row r="140" spans="1:6" ht="15" outlineLevel="1" thickBot="1">
      <c r="A140" s="30" t="s">
        <v>15</v>
      </c>
      <c r="B140" s="31">
        <v>6044.87</v>
      </c>
      <c r="C140" s="30" t="s">
        <v>99</v>
      </c>
      <c r="D140" s="30" t="s">
        <v>231</v>
      </c>
      <c r="E140" s="30" t="s">
        <v>93</v>
      </c>
      <c r="F140" s="30" t="s">
        <v>94</v>
      </c>
    </row>
    <row r="141" spans="1:6" ht="15" outlineLevel="1" thickBot="1">
      <c r="A141" s="30" t="s">
        <v>15</v>
      </c>
      <c r="B141" s="31">
        <v>1200.29</v>
      </c>
      <c r="C141" s="30" t="s">
        <v>99</v>
      </c>
      <c r="D141" s="30" t="s">
        <v>232</v>
      </c>
      <c r="E141" s="30" t="s">
        <v>93</v>
      </c>
      <c r="F141" s="30" t="s">
        <v>94</v>
      </c>
    </row>
    <row r="142" spans="1:6" ht="15" outlineLevel="1" thickBot="1">
      <c r="A142" s="30" t="s">
        <v>15</v>
      </c>
      <c r="B142" s="31">
        <v>574.07000000000005</v>
      </c>
      <c r="C142" s="30" t="s">
        <v>99</v>
      </c>
      <c r="D142" s="30" t="s">
        <v>233</v>
      </c>
      <c r="E142" s="30" t="s">
        <v>93</v>
      </c>
      <c r="F142" s="30" t="s">
        <v>94</v>
      </c>
    </row>
    <row r="143" spans="1:6" ht="15" outlineLevel="1" thickBot="1">
      <c r="A143" s="30" t="s">
        <v>15</v>
      </c>
      <c r="B143" s="31">
        <v>-248.05</v>
      </c>
      <c r="C143" s="30" t="s">
        <v>99</v>
      </c>
      <c r="D143" s="30" t="s">
        <v>185</v>
      </c>
      <c r="E143" s="30" t="s">
        <v>102</v>
      </c>
      <c r="F143" s="30" t="s">
        <v>94</v>
      </c>
    </row>
    <row r="144" spans="1:6" ht="15" outlineLevel="1" thickBot="1">
      <c r="A144" s="30" t="s">
        <v>103</v>
      </c>
      <c r="B144" s="31">
        <v>-1723.7</v>
      </c>
      <c r="C144" s="30" t="s">
        <v>99</v>
      </c>
      <c r="D144" s="30" t="s">
        <v>221</v>
      </c>
      <c r="E144" s="30" t="s">
        <v>102</v>
      </c>
      <c r="F144" s="30" t="s">
        <v>94</v>
      </c>
    </row>
    <row r="145" spans="1:6" ht="15" outlineLevel="1" thickBot="1">
      <c r="A145" s="30" t="s">
        <v>15</v>
      </c>
      <c r="B145" s="31">
        <v>2667.3</v>
      </c>
      <c r="C145" s="30" t="s">
        <v>99</v>
      </c>
      <c r="D145" s="30" t="s">
        <v>234</v>
      </c>
      <c r="E145" s="30" t="s">
        <v>93</v>
      </c>
      <c r="F145" s="30" t="s">
        <v>94</v>
      </c>
    </row>
    <row r="146" spans="1:6" ht="15" outlineLevel="1" thickBot="1">
      <c r="A146" s="30" t="s">
        <v>15</v>
      </c>
      <c r="B146" s="31">
        <v>3370.46</v>
      </c>
      <c r="C146" s="30" t="s">
        <v>99</v>
      </c>
      <c r="D146" s="30" t="s">
        <v>235</v>
      </c>
      <c r="E146" s="30" t="s">
        <v>93</v>
      </c>
      <c r="F146" s="30" t="s">
        <v>94</v>
      </c>
    </row>
    <row r="147" spans="1:6" ht="15" outlineLevel="1" thickBot="1">
      <c r="A147" s="32"/>
      <c r="B147" s="31">
        <v>874.38</v>
      </c>
      <c r="C147" s="30" t="s">
        <v>91</v>
      </c>
      <c r="D147" s="30" t="s">
        <v>223</v>
      </c>
      <c r="E147" s="30" t="s">
        <v>93</v>
      </c>
      <c r="F147" s="30" t="s">
        <v>236</v>
      </c>
    </row>
    <row r="148" spans="1:6" ht="15" outlineLevel="1" thickBot="1">
      <c r="A148" s="32"/>
      <c r="B148" s="31">
        <v>5083.09</v>
      </c>
      <c r="C148" s="30" t="s">
        <v>91</v>
      </c>
      <c r="D148" s="30" t="s">
        <v>141</v>
      </c>
      <c r="E148" s="30" t="s">
        <v>93</v>
      </c>
      <c r="F148" s="30" t="s">
        <v>236</v>
      </c>
    </row>
    <row r="149" spans="1:6" ht="15" outlineLevel="1" thickBot="1">
      <c r="A149" s="32"/>
      <c r="B149" s="31">
        <v>-517.15</v>
      </c>
      <c r="C149" s="30" t="s">
        <v>91</v>
      </c>
      <c r="D149" s="30" t="s">
        <v>142</v>
      </c>
      <c r="E149" s="30" t="s">
        <v>102</v>
      </c>
      <c r="F149" s="30" t="s">
        <v>236</v>
      </c>
    </row>
    <row r="150" spans="1:6" ht="15" outlineLevel="1" thickBot="1">
      <c r="A150" s="30" t="s">
        <v>20</v>
      </c>
      <c r="B150" s="31">
        <v>21573.3</v>
      </c>
      <c r="C150" s="30" t="s">
        <v>115</v>
      </c>
      <c r="D150" s="30" t="s">
        <v>237</v>
      </c>
      <c r="E150" s="30" t="s">
        <v>93</v>
      </c>
      <c r="F150" s="30" t="s">
        <v>236</v>
      </c>
    </row>
    <row r="151" spans="1:6" ht="15" outlineLevel="1" thickBot="1">
      <c r="A151" s="30" t="s">
        <v>15</v>
      </c>
      <c r="B151" s="31">
        <v>-2102.64</v>
      </c>
      <c r="C151" s="30" t="s">
        <v>99</v>
      </c>
      <c r="D151" s="30" t="s">
        <v>192</v>
      </c>
      <c r="E151" s="30" t="s">
        <v>102</v>
      </c>
      <c r="F151" s="30" t="s">
        <v>236</v>
      </c>
    </row>
    <row r="152" spans="1:6" ht="15" outlineLevel="1" thickBot="1">
      <c r="A152" s="30" t="s">
        <v>20</v>
      </c>
      <c r="B152" s="31">
        <v>11881.28</v>
      </c>
      <c r="C152" s="30" t="s">
        <v>99</v>
      </c>
      <c r="D152" s="30" t="s">
        <v>117</v>
      </c>
      <c r="E152" s="30" t="s">
        <v>93</v>
      </c>
      <c r="F152" s="30" t="s">
        <v>236</v>
      </c>
    </row>
    <row r="153" spans="1:6" ht="15" outlineLevel="1" thickBot="1">
      <c r="A153" s="30" t="s">
        <v>15</v>
      </c>
      <c r="B153" s="31">
        <v>382.18</v>
      </c>
      <c r="C153" s="30" t="s">
        <v>108</v>
      </c>
      <c r="D153" s="30" t="s">
        <v>238</v>
      </c>
      <c r="E153" s="30" t="s">
        <v>93</v>
      </c>
      <c r="F153" s="30" t="s">
        <v>236</v>
      </c>
    </row>
    <row r="154" spans="1:6" ht="15" outlineLevel="1" thickBot="1">
      <c r="A154" s="30" t="s">
        <v>15</v>
      </c>
      <c r="B154" s="31">
        <v>-420.79</v>
      </c>
      <c r="C154" s="30" t="s">
        <v>99</v>
      </c>
      <c r="D154" s="30" t="s">
        <v>239</v>
      </c>
      <c r="E154" s="30" t="s">
        <v>102</v>
      </c>
      <c r="F154" s="30" t="s">
        <v>236</v>
      </c>
    </row>
    <row r="155" spans="1:6" ht="15" outlineLevel="1" thickBot="1">
      <c r="A155" s="30" t="s">
        <v>15</v>
      </c>
      <c r="B155" s="31">
        <v>2720.79</v>
      </c>
      <c r="C155" s="30" t="s">
        <v>99</v>
      </c>
      <c r="D155" s="30" t="s">
        <v>240</v>
      </c>
      <c r="E155" s="30" t="s">
        <v>93</v>
      </c>
      <c r="F155" s="30" t="s">
        <v>236</v>
      </c>
    </row>
    <row r="156" spans="1:6" ht="15" outlineLevel="1" thickBot="1">
      <c r="A156" s="30" t="s">
        <v>15</v>
      </c>
      <c r="B156" s="31">
        <v>1038.52</v>
      </c>
      <c r="C156" s="30" t="s">
        <v>99</v>
      </c>
      <c r="D156" s="30" t="s">
        <v>241</v>
      </c>
      <c r="E156" s="30" t="s">
        <v>93</v>
      </c>
      <c r="F156" s="30" t="s">
        <v>236</v>
      </c>
    </row>
    <row r="157" spans="1:6" ht="15" outlineLevel="1" thickBot="1">
      <c r="A157" s="30" t="s">
        <v>15</v>
      </c>
      <c r="B157" s="31">
        <v>4920.8599999999997</v>
      </c>
      <c r="C157" s="30" t="s">
        <v>99</v>
      </c>
      <c r="D157" s="30" t="s">
        <v>242</v>
      </c>
      <c r="E157" s="30" t="s">
        <v>93</v>
      </c>
      <c r="F157" s="30" t="s">
        <v>236</v>
      </c>
    </row>
    <row r="158" spans="1:6" ht="15" outlineLevel="1" thickBot="1">
      <c r="A158" s="30" t="s">
        <v>15</v>
      </c>
      <c r="B158" s="31">
        <v>-458.1</v>
      </c>
      <c r="C158" s="30" t="s">
        <v>99</v>
      </c>
      <c r="D158" s="30" t="s">
        <v>243</v>
      </c>
      <c r="E158" s="30" t="s">
        <v>102</v>
      </c>
      <c r="F158" s="30" t="s">
        <v>236</v>
      </c>
    </row>
    <row r="159" spans="1:6" ht="15" outlineLevel="1" thickBot="1">
      <c r="A159" s="30" t="s">
        <v>15</v>
      </c>
      <c r="B159" s="31">
        <v>-2236.44</v>
      </c>
      <c r="C159" s="30" t="s">
        <v>99</v>
      </c>
      <c r="D159" s="30" t="s">
        <v>244</v>
      </c>
      <c r="E159" s="30" t="s">
        <v>102</v>
      </c>
      <c r="F159" s="30" t="s">
        <v>236</v>
      </c>
    </row>
    <row r="160" spans="1:6" ht="15" outlineLevel="1" thickBot="1">
      <c r="A160" s="32"/>
      <c r="B160" s="31">
        <v>46.21</v>
      </c>
      <c r="C160" s="30" t="s">
        <v>120</v>
      </c>
      <c r="D160" s="30" t="s">
        <v>245</v>
      </c>
      <c r="E160" s="30" t="s">
        <v>93</v>
      </c>
      <c r="F160" s="30" t="s">
        <v>236</v>
      </c>
    </row>
    <row r="161" spans="1:6" ht="15" outlineLevel="1" thickBot="1">
      <c r="A161" s="30" t="s">
        <v>20</v>
      </c>
      <c r="B161" s="31">
        <v>15826.46</v>
      </c>
      <c r="C161" s="30" t="s">
        <v>99</v>
      </c>
      <c r="D161" s="30" t="s">
        <v>114</v>
      </c>
      <c r="E161" s="30" t="s">
        <v>93</v>
      </c>
      <c r="F161" s="30" t="s">
        <v>236</v>
      </c>
    </row>
    <row r="162" spans="1:6" ht="15" outlineLevel="1" thickBot="1">
      <c r="A162" s="30" t="s">
        <v>20</v>
      </c>
      <c r="B162" s="31">
        <v>30873.279999999999</v>
      </c>
      <c r="C162" s="30" t="s">
        <v>99</v>
      </c>
      <c r="D162" s="30" t="s">
        <v>193</v>
      </c>
      <c r="E162" s="30" t="s">
        <v>93</v>
      </c>
      <c r="F162" s="30" t="s">
        <v>236</v>
      </c>
    </row>
    <row r="163" spans="1:6" ht="15" outlineLevel="1" thickBot="1">
      <c r="A163" s="30" t="s">
        <v>15</v>
      </c>
      <c r="B163" s="31">
        <v>-10987.1</v>
      </c>
      <c r="C163" s="30" t="s">
        <v>108</v>
      </c>
      <c r="D163" s="30" t="s">
        <v>183</v>
      </c>
      <c r="E163" s="30" t="s">
        <v>102</v>
      </c>
      <c r="F163" s="30" t="s">
        <v>236</v>
      </c>
    </row>
    <row r="164" spans="1:6" ht="15" outlineLevel="1" thickBot="1">
      <c r="A164" s="30" t="s">
        <v>15</v>
      </c>
      <c r="B164" s="31">
        <v>118.74</v>
      </c>
      <c r="C164" s="30" t="s">
        <v>108</v>
      </c>
      <c r="D164" s="30" t="s">
        <v>246</v>
      </c>
      <c r="E164" s="30" t="s">
        <v>93</v>
      </c>
      <c r="F164" s="30" t="s">
        <v>236</v>
      </c>
    </row>
    <row r="165" spans="1:6" ht="15" outlineLevel="1" thickBot="1">
      <c r="A165" s="30" t="s">
        <v>15</v>
      </c>
      <c r="B165" s="31">
        <v>-14.5</v>
      </c>
      <c r="C165" s="30" t="s">
        <v>108</v>
      </c>
      <c r="D165" s="30" t="s">
        <v>247</v>
      </c>
      <c r="E165" s="30" t="s">
        <v>102</v>
      </c>
      <c r="F165" s="30" t="s">
        <v>236</v>
      </c>
    </row>
    <row r="166" spans="1:6" ht="15" outlineLevel="1" thickBot="1">
      <c r="A166" s="30" t="s">
        <v>15</v>
      </c>
      <c r="B166" s="31">
        <v>81.59</v>
      </c>
      <c r="C166" s="30" t="s">
        <v>108</v>
      </c>
      <c r="D166" s="30" t="s">
        <v>248</v>
      </c>
      <c r="E166" s="30" t="s">
        <v>93</v>
      </c>
      <c r="F166" s="30" t="s">
        <v>236</v>
      </c>
    </row>
    <row r="167" spans="1:6" ht="15" outlineLevel="1" thickBot="1">
      <c r="A167" s="30" t="s">
        <v>15</v>
      </c>
      <c r="B167" s="31">
        <v>892.49</v>
      </c>
      <c r="C167" s="30" t="s">
        <v>99</v>
      </c>
      <c r="D167" s="30" t="s">
        <v>249</v>
      </c>
      <c r="E167" s="30" t="s">
        <v>93</v>
      </c>
      <c r="F167" s="30" t="s">
        <v>236</v>
      </c>
    </row>
    <row r="168" spans="1:6" ht="15" outlineLevel="1" thickBot="1">
      <c r="A168" s="30" t="s">
        <v>15</v>
      </c>
      <c r="B168" s="31">
        <v>1776.7</v>
      </c>
      <c r="C168" s="30" t="s">
        <v>99</v>
      </c>
      <c r="D168" s="30" t="s">
        <v>168</v>
      </c>
      <c r="E168" s="30" t="s">
        <v>93</v>
      </c>
      <c r="F168" s="30" t="s">
        <v>236</v>
      </c>
    </row>
    <row r="169" spans="1:6" ht="15" outlineLevel="1" thickBot="1">
      <c r="A169" s="30" t="s">
        <v>15</v>
      </c>
      <c r="B169" s="31">
        <v>97.73</v>
      </c>
      <c r="C169" s="30" t="s">
        <v>99</v>
      </c>
      <c r="D169" s="30" t="s">
        <v>250</v>
      </c>
      <c r="E169" s="30" t="s">
        <v>93</v>
      </c>
      <c r="F169" s="30" t="s">
        <v>236</v>
      </c>
    </row>
    <row r="170" spans="1:6" ht="15" outlineLevel="1" thickBot="1">
      <c r="A170" s="30" t="s">
        <v>15</v>
      </c>
      <c r="B170" s="31">
        <v>1522.12</v>
      </c>
      <c r="C170" s="30" t="s">
        <v>99</v>
      </c>
      <c r="D170" s="30" t="s">
        <v>146</v>
      </c>
      <c r="E170" s="30" t="s">
        <v>93</v>
      </c>
      <c r="F170" s="30" t="s">
        <v>236</v>
      </c>
    </row>
    <row r="171" spans="1:6" ht="15" outlineLevel="1" thickBot="1">
      <c r="A171" s="30" t="s">
        <v>15</v>
      </c>
      <c r="B171" s="31">
        <v>-167.42</v>
      </c>
      <c r="C171" s="30" t="s">
        <v>99</v>
      </c>
      <c r="D171" s="30" t="s">
        <v>200</v>
      </c>
      <c r="E171" s="30" t="s">
        <v>102</v>
      </c>
      <c r="F171" s="30" t="s">
        <v>236</v>
      </c>
    </row>
    <row r="172" spans="1:6" ht="15" outlineLevel="1" thickBot="1">
      <c r="A172" s="30" t="s">
        <v>15</v>
      </c>
      <c r="B172" s="31">
        <v>4006.83</v>
      </c>
      <c r="C172" s="30" t="s">
        <v>99</v>
      </c>
      <c r="D172" s="30" t="s">
        <v>175</v>
      </c>
      <c r="E172" s="30" t="s">
        <v>93</v>
      </c>
      <c r="F172" s="30" t="s">
        <v>236</v>
      </c>
    </row>
    <row r="173" spans="1:6" ht="15" outlineLevel="1" thickBot="1">
      <c r="A173" s="30" t="s">
        <v>15</v>
      </c>
      <c r="B173" s="31">
        <v>433.83</v>
      </c>
      <c r="C173" s="30" t="s">
        <v>99</v>
      </c>
      <c r="D173" s="30" t="s">
        <v>251</v>
      </c>
      <c r="E173" s="30" t="s">
        <v>93</v>
      </c>
      <c r="F173" s="30" t="s">
        <v>236</v>
      </c>
    </row>
    <row r="174" spans="1:6" ht="15" outlineLevel="1" thickBot="1">
      <c r="A174" s="30" t="s">
        <v>15</v>
      </c>
      <c r="B174" s="31">
        <v>2444.2600000000002</v>
      </c>
      <c r="C174" s="30" t="s">
        <v>99</v>
      </c>
      <c r="D174" s="30" t="s">
        <v>252</v>
      </c>
      <c r="E174" s="30" t="s">
        <v>93</v>
      </c>
      <c r="F174" s="30" t="s">
        <v>236</v>
      </c>
    </row>
    <row r="175" spans="1:6" ht="15" outlineLevel="1" thickBot="1">
      <c r="A175" s="32"/>
      <c r="B175" s="31">
        <v>34.799999999999997</v>
      </c>
      <c r="C175" s="30" t="s">
        <v>97</v>
      </c>
      <c r="D175" s="30" t="s">
        <v>98</v>
      </c>
      <c r="E175" s="30" t="s">
        <v>93</v>
      </c>
      <c r="F175" s="30" t="s">
        <v>236</v>
      </c>
    </row>
    <row r="176" spans="1:6" ht="15" outlineLevel="1" thickBot="1">
      <c r="A176" s="32"/>
      <c r="B176" s="31">
        <v>699.22</v>
      </c>
      <c r="C176" s="30" t="s">
        <v>97</v>
      </c>
      <c r="D176" s="30" t="s">
        <v>157</v>
      </c>
      <c r="E176" s="30" t="s">
        <v>93</v>
      </c>
      <c r="F176" s="30" t="s">
        <v>236</v>
      </c>
    </row>
    <row r="177" spans="1:6" ht="15" outlineLevel="1" thickBot="1">
      <c r="A177" s="32"/>
      <c r="B177" s="31">
        <v>1733.35</v>
      </c>
      <c r="C177" s="30" t="s">
        <v>91</v>
      </c>
      <c r="D177" s="30" t="s">
        <v>206</v>
      </c>
      <c r="E177" s="30" t="s">
        <v>93</v>
      </c>
      <c r="F177" s="30" t="s">
        <v>236</v>
      </c>
    </row>
    <row r="178" spans="1:6" ht="15" outlineLevel="1" thickBot="1">
      <c r="A178" s="32"/>
      <c r="B178" s="31">
        <v>2.96</v>
      </c>
      <c r="C178" s="30" t="s">
        <v>120</v>
      </c>
      <c r="D178" s="30" t="s">
        <v>207</v>
      </c>
      <c r="E178" s="30" t="s">
        <v>93</v>
      </c>
      <c r="F178" s="30" t="s">
        <v>236</v>
      </c>
    </row>
    <row r="179" spans="1:6" ht="15" outlineLevel="1" thickBot="1">
      <c r="A179" s="32"/>
      <c r="B179" s="31">
        <v>352.57</v>
      </c>
      <c r="C179" s="30" t="s">
        <v>129</v>
      </c>
      <c r="D179" s="30" t="s">
        <v>140</v>
      </c>
      <c r="E179" s="30" t="s">
        <v>93</v>
      </c>
      <c r="F179" s="30" t="s">
        <v>236</v>
      </c>
    </row>
    <row r="180" spans="1:6" ht="15" outlineLevel="1" thickBot="1">
      <c r="A180" s="32"/>
      <c r="B180" s="31">
        <v>238.48</v>
      </c>
      <c r="C180" s="30" t="s">
        <v>131</v>
      </c>
      <c r="D180" s="30" t="s">
        <v>179</v>
      </c>
      <c r="E180" s="30" t="s">
        <v>93</v>
      </c>
      <c r="F180" s="30" t="s">
        <v>236</v>
      </c>
    </row>
    <row r="181" spans="1:6" ht="15" outlineLevel="1" thickBot="1">
      <c r="A181" s="32"/>
      <c r="B181" s="31">
        <v>-735.17</v>
      </c>
      <c r="C181" s="30" t="s">
        <v>91</v>
      </c>
      <c r="D181" s="30" t="s">
        <v>104</v>
      </c>
      <c r="E181" s="30" t="s">
        <v>102</v>
      </c>
      <c r="F181" s="30" t="s">
        <v>236</v>
      </c>
    </row>
    <row r="182" spans="1:6" ht="15" outlineLevel="1" thickBot="1">
      <c r="A182" s="32"/>
      <c r="B182" s="31">
        <v>156.80000000000001</v>
      </c>
      <c r="C182" s="30" t="s">
        <v>106</v>
      </c>
      <c r="D182" s="30" t="s">
        <v>107</v>
      </c>
      <c r="E182" s="30" t="s">
        <v>93</v>
      </c>
      <c r="F182" s="30" t="s">
        <v>236</v>
      </c>
    </row>
    <row r="183" spans="1:6" ht="15" outlineLevel="1" thickBot="1">
      <c r="A183" s="32"/>
      <c r="B183" s="31">
        <v>-127</v>
      </c>
      <c r="C183" s="30" t="s">
        <v>91</v>
      </c>
      <c r="D183" s="30" t="s">
        <v>110</v>
      </c>
      <c r="E183" s="30" t="s">
        <v>102</v>
      </c>
      <c r="F183" s="30" t="s">
        <v>236</v>
      </c>
    </row>
    <row r="184" spans="1:6" ht="15" outlineLevel="1" thickBot="1">
      <c r="A184" s="32"/>
      <c r="B184" s="31">
        <v>-843.12</v>
      </c>
      <c r="C184" s="30" t="s">
        <v>91</v>
      </c>
      <c r="D184" s="30" t="s">
        <v>191</v>
      </c>
      <c r="E184" s="30" t="s">
        <v>102</v>
      </c>
      <c r="F184" s="30" t="s">
        <v>236</v>
      </c>
    </row>
    <row r="185" spans="1:6" ht="15" outlineLevel="1" thickBot="1">
      <c r="A185" s="30" t="s">
        <v>20</v>
      </c>
      <c r="B185" s="31">
        <v>30861.58</v>
      </c>
      <c r="C185" s="30" t="s">
        <v>99</v>
      </c>
      <c r="D185" s="30" t="s">
        <v>237</v>
      </c>
      <c r="E185" s="30" t="s">
        <v>93</v>
      </c>
      <c r="F185" s="30" t="s">
        <v>236</v>
      </c>
    </row>
    <row r="186" spans="1:6" ht="15" outlineLevel="1" thickBot="1">
      <c r="A186" s="30" t="s">
        <v>15</v>
      </c>
      <c r="B186" s="31">
        <v>1983.63</v>
      </c>
      <c r="C186" s="30" t="s">
        <v>99</v>
      </c>
      <c r="D186" s="30" t="s">
        <v>253</v>
      </c>
      <c r="E186" s="30" t="s">
        <v>93</v>
      </c>
      <c r="F186" s="30" t="s">
        <v>236</v>
      </c>
    </row>
    <row r="187" spans="1:6" ht="15" outlineLevel="1" thickBot="1">
      <c r="A187" s="30" t="s">
        <v>15</v>
      </c>
      <c r="B187" s="31">
        <v>-14.5</v>
      </c>
      <c r="C187" s="30" t="s">
        <v>108</v>
      </c>
      <c r="D187" s="30" t="s">
        <v>254</v>
      </c>
      <c r="E187" s="30" t="s">
        <v>102</v>
      </c>
      <c r="F187" s="30" t="s">
        <v>236</v>
      </c>
    </row>
    <row r="188" spans="1:6" ht="15" outlineLevel="1" thickBot="1">
      <c r="A188" s="30" t="s">
        <v>15</v>
      </c>
      <c r="B188" s="31">
        <v>81.59</v>
      </c>
      <c r="C188" s="30" t="s">
        <v>108</v>
      </c>
      <c r="D188" s="30" t="s">
        <v>247</v>
      </c>
      <c r="E188" s="30" t="s">
        <v>93</v>
      </c>
      <c r="F188" s="30" t="s">
        <v>236</v>
      </c>
    </row>
    <row r="189" spans="1:6" ht="15" outlineLevel="1" thickBot="1">
      <c r="A189" s="30" t="s">
        <v>15</v>
      </c>
      <c r="B189" s="31">
        <v>617.91</v>
      </c>
      <c r="C189" s="30" t="s">
        <v>99</v>
      </c>
      <c r="D189" s="30" t="s">
        <v>255</v>
      </c>
      <c r="E189" s="30" t="s">
        <v>93</v>
      </c>
      <c r="F189" s="30" t="s">
        <v>236</v>
      </c>
    </row>
    <row r="190" spans="1:6" ht="15" outlineLevel="1" thickBot="1">
      <c r="A190" s="30" t="s">
        <v>15</v>
      </c>
      <c r="B190" s="31">
        <v>-439.16</v>
      </c>
      <c r="C190" s="30" t="s">
        <v>101</v>
      </c>
      <c r="D190" s="30" t="s">
        <v>200</v>
      </c>
      <c r="E190" s="30" t="s">
        <v>102</v>
      </c>
      <c r="F190" s="30" t="s">
        <v>236</v>
      </c>
    </row>
    <row r="191" spans="1:6" ht="15" outlineLevel="1" thickBot="1">
      <c r="A191" s="30" t="s">
        <v>15</v>
      </c>
      <c r="B191" s="31">
        <v>18554.8</v>
      </c>
      <c r="C191" s="30" t="s">
        <v>99</v>
      </c>
      <c r="D191" s="30" t="s">
        <v>174</v>
      </c>
      <c r="E191" s="30" t="s">
        <v>93</v>
      </c>
      <c r="F191" s="30" t="s">
        <v>236</v>
      </c>
    </row>
    <row r="192" spans="1:6" ht="15" outlineLevel="1" thickBot="1">
      <c r="A192" s="30" t="s">
        <v>15</v>
      </c>
      <c r="B192" s="31">
        <v>4081.53</v>
      </c>
      <c r="C192" s="30" t="s">
        <v>99</v>
      </c>
      <c r="D192" s="30" t="s">
        <v>147</v>
      </c>
      <c r="E192" s="30" t="s">
        <v>93</v>
      </c>
      <c r="F192" s="30" t="s">
        <v>236</v>
      </c>
    </row>
    <row r="193" spans="1:6" ht="15" outlineLevel="1" thickBot="1">
      <c r="A193" s="30" t="s">
        <v>15</v>
      </c>
      <c r="B193" s="31">
        <v>2066.1</v>
      </c>
      <c r="C193" s="30" t="s">
        <v>99</v>
      </c>
      <c r="D193" s="30" t="s">
        <v>256</v>
      </c>
      <c r="E193" s="30" t="s">
        <v>93</v>
      </c>
      <c r="F193" s="30" t="s">
        <v>236</v>
      </c>
    </row>
    <row r="194" spans="1:6" ht="15" outlineLevel="1" thickBot="1">
      <c r="A194" s="30" t="s">
        <v>15</v>
      </c>
      <c r="B194" s="31">
        <v>126.16</v>
      </c>
      <c r="C194" s="30" t="s">
        <v>99</v>
      </c>
      <c r="D194" s="30" t="s">
        <v>257</v>
      </c>
      <c r="E194" s="30" t="s">
        <v>93</v>
      </c>
      <c r="F194" s="30" t="s">
        <v>236</v>
      </c>
    </row>
    <row r="195" spans="1:6" ht="15" outlineLevel="1" thickBot="1">
      <c r="A195" s="30" t="s">
        <v>15</v>
      </c>
      <c r="B195" s="31">
        <v>915.59</v>
      </c>
      <c r="C195" s="30" t="s">
        <v>99</v>
      </c>
      <c r="D195" s="30" t="s">
        <v>258</v>
      </c>
      <c r="E195" s="30" t="s">
        <v>93</v>
      </c>
      <c r="F195" s="30" t="s">
        <v>236</v>
      </c>
    </row>
    <row r="196" spans="1:6" ht="15" outlineLevel="1" thickBot="1">
      <c r="A196" s="30" t="s">
        <v>20</v>
      </c>
      <c r="B196" s="31">
        <v>-281.7</v>
      </c>
      <c r="C196" s="30" t="s">
        <v>99</v>
      </c>
      <c r="D196" s="30" t="s">
        <v>259</v>
      </c>
      <c r="E196" s="30" t="s">
        <v>102</v>
      </c>
      <c r="F196" s="30" t="s">
        <v>236</v>
      </c>
    </row>
    <row r="197" spans="1:6" ht="15" outlineLevel="1" thickBot="1">
      <c r="A197" s="32"/>
      <c r="B197" s="31">
        <v>21802.61</v>
      </c>
      <c r="C197" s="30" t="s">
        <v>106</v>
      </c>
      <c r="D197" s="30" t="s">
        <v>156</v>
      </c>
      <c r="E197" s="30" t="s">
        <v>93</v>
      </c>
      <c r="F197" s="30" t="s">
        <v>236</v>
      </c>
    </row>
    <row r="198" spans="1:6" ht="15" outlineLevel="1" thickBot="1">
      <c r="A198" s="32"/>
      <c r="B198" s="31">
        <v>1250.1099999999999</v>
      </c>
      <c r="C198" s="30" t="s">
        <v>115</v>
      </c>
      <c r="D198" s="30" t="s">
        <v>158</v>
      </c>
      <c r="E198" s="30" t="s">
        <v>93</v>
      </c>
      <c r="F198" s="30" t="s">
        <v>236</v>
      </c>
    </row>
    <row r="199" spans="1:6" ht="15" outlineLevel="1" thickBot="1">
      <c r="A199" s="32"/>
      <c r="B199" s="31">
        <v>44.43</v>
      </c>
      <c r="C199" s="30" t="s">
        <v>91</v>
      </c>
      <c r="D199" s="30" t="s">
        <v>224</v>
      </c>
      <c r="E199" s="30" t="s">
        <v>93</v>
      </c>
      <c r="F199" s="30" t="s">
        <v>236</v>
      </c>
    </row>
    <row r="200" spans="1:6" ht="15" outlineLevel="1" thickBot="1">
      <c r="A200" s="32"/>
      <c r="B200" s="31">
        <v>-100.73</v>
      </c>
      <c r="C200" s="30" t="s">
        <v>91</v>
      </c>
      <c r="D200" s="30" t="s">
        <v>159</v>
      </c>
      <c r="E200" s="30" t="s">
        <v>102</v>
      </c>
      <c r="F200" s="30" t="s">
        <v>236</v>
      </c>
    </row>
    <row r="201" spans="1:6" ht="15" outlineLevel="1" thickBot="1">
      <c r="A201" s="32"/>
      <c r="B201" s="31">
        <v>3300.74</v>
      </c>
      <c r="C201" s="30" t="s">
        <v>91</v>
      </c>
      <c r="D201" s="30" t="s">
        <v>180</v>
      </c>
      <c r="E201" s="30" t="s">
        <v>93</v>
      </c>
      <c r="F201" s="30" t="s">
        <v>236</v>
      </c>
    </row>
    <row r="202" spans="1:6" ht="15" outlineLevel="1" thickBot="1">
      <c r="A202" s="32"/>
      <c r="B202" s="31">
        <v>9817.99</v>
      </c>
      <c r="C202" s="30" t="s">
        <v>91</v>
      </c>
      <c r="D202" s="30" t="s">
        <v>104</v>
      </c>
      <c r="E202" s="30" t="s">
        <v>93</v>
      </c>
      <c r="F202" s="30" t="s">
        <v>236</v>
      </c>
    </row>
    <row r="203" spans="1:6" ht="15" outlineLevel="1" thickBot="1">
      <c r="A203" s="32"/>
      <c r="B203" s="31">
        <v>937.94</v>
      </c>
      <c r="C203" s="30" t="s">
        <v>91</v>
      </c>
      <c r="D203" s="30" t="s">
        <v>110</v>
      </c>
      <c r="E203" s="30" t="s">
        <v>93</v>
      </c>
      <c r="F203" s="30" t="s">
        <v>236</v>
      </c>
    </row>
    <row r="204" spans="1:6" ht="15" outlineLevel="1" thickBot="1">
      <c r="A204" s="30" t="s">
        <v>15</v>
      </c>
      <c r="B204" s="31">
        <v>-1853.99</v>
      </c>
      <c r="C204" s="30" t="s">
        <v>99</v>
      </c>
      <c r="D204" s="30" t="s">
        <v>160</v>
      </c>
      <c r="E204" s="30" t="s">
        <v>102</v>
      </c>
      <c r="F204" s="30" t="s">
        <v>236</v>
      </c>
    </row>
    <row r="205" spans="1:6" ht="15" outlineLevel="1" thickBot="1">
      <c r="A205" s="30" t="s">
        <v>20</v>
      </c>
      <c r="B205" s="31">
        <v>-2611.5500000000002</v>
      </c>
      <c r="C205" s="30" t="s">
        <v>99</v>
      </c>
      <c r="D205" s="30" t="s">
        <v>114</v>
      </c>
      <c r="E205" s="30" t="s">
        <v>102</v>
      </c>
      <c r="F205" s="30" t="s">
        <v>236</v>
      </c>
    </row>
    <row r="206" spans="1:6" ht="15" outlineLevel="1" thickBot="1">
      <c r="A206" s="30" t="s">
        <v>15</v>
      </c>
      <c r="B206" s="31">
        <v>-14.5</v>
      </c>
      <c r="C206" s="30" t="s">
        <v>108</v>
      </c>
      <c r="D206" s="30" t="s">
        <v>248</v>
      </c>
      <c r="E206" s="30" t="s">
        <v>102</v>
      </c>
      <c r="F206" s="30" t="s">
        <v>236</v>
      </c>
    </row>
    <row r="207" spans="1:6" ht="15" outlineLevel="1" thickBot="1">
      <c r="A207" s="30" t="s">
        <v>15</v>
      </c>
      <c r="B207" s="31">
        <v>2996.75</v>
      </c>
      <c r="C207" s="30" t="s">
        <v>99</v>
      </c>
      <c r="D207" s="30" t="s">
        <v>260</v>
      </c>
      <c r="E207" s="30" t="s">
        <v>93</v>
      </c>
      <c r="F207" s="30" t="s">
        <v>236</v>
      </c>
    </row>
    <row r="208" spans="1:6" ht="15" outlineLevel="1" thickBot="1">
      <c r="A208" s="30" t="s">
        <v>15</v>
      </c>
      <c r="B208" s="31">
        <v>-10840.36</v>
      </c>
      <c r="C208" s="30" t="s">
        <v>99</v>
      </c>
      <c r="D208" s="30" t="s">
        <v>202</v>
      </c>
      <c r="E208" s="30" t="s">
        <v>102</v>
      </c>
      <c r="F208" s="30" t="s">
        <v>236</v>
      </c>
    </row>
    <row r="209" spans="1:6" ht="15" outlineLevel="1" thickBot="1">
      <c r="A209" s="30" t="s">
        <v>15</v>
      </c>
      <c r="B209" s="31">
        <v>17997.2</v>
      </c>
      <c r="C209" s="30" t="s">
        <v>99</v>
      </c>
      <c r="D209" s="30" t="s">
        <v>203</v>
      </c>
      <c r="E209" s="30" t="s">
        <v>93</v>
      </c>
      <c r="F209" s="30" t="s">
        <v>236</v>
      </c>
    </row>
    <row r="210" spans="1:6" ht="15" outlineLevel="1" thickBot="1">
      <c r="A210" s="30" t="s">
        <v>15</v>
      </c>
      <c r="B210" s="31">
        <v>885.62</v>
      </c>
      <c r="C210" s="30" t="s">
        <v>99</v>
      </c>
      <c r="D210" s="30" t="s">
        <v>261</v>
      </c>
      <c r="E210" s="30" t="s">
        <v>93</v>
      </c>
      <c r="F210" s="30" t="s">
        <v>236</v>
      </c>
    </row>
    <row r="211" spans="1:6" ht="15" outlineLevel="1" thickBot="1">
      <c r="A211" s="30" t="s">
        <v>15</v>
      </c>
      <c r="B211" s="31">
        <v>192.77</v>
      </c>
      <c r="C211" s="30" t="s">
        <v>99</v>
      </c>
      <c r="D211" s="30" t="s">
        <v>262</v>
      </c>
      <c r="E211" s="30" t="s">
        <v>93</v>
      </c>
      <c r="F211" s="30" t="s">
        <v>236</v>
      </c>
    </row>
    <row r="212" spans="1:6" ht="15" outlineLevel="1" thickBot="1">
      <c r="A212" s="30" t="s">
        <v>15</v>
      </c>
      <c r="B212" s="31">
        <v>1716.73</v>
      </c>
      <c r="C212" s="30" t="s">
        <v>99</v>
      </c>
      <c r="D212" s="30" t="s">
        <v>263</v>
      </c>
      <c r="E212" s="30" t="s">
        <v>93</v>
      </c>
      <c r="F212" s="30" t="s">
        <v>236</v>
      </c>
    </row>
    <row r="213" spans="1:6" ht="15" outlineLevel="1" thickBot="1">
      <c r="A213" s="30" t="s">
        <v>15</v>
      </c>
      <c r="B213" s="31">
        <v>7936.02</v>
      </c>
      <c r="C213" s="30" t="s">
        <v>99</v>
      </c>
      <c r="D213" s="30" t="s">
        <v>264</v>
      </c>
      <c r="E213" s="30" t="s">
        <v>93</v>
      </c>
      <c r="F213" s="30" t="s">
        <v>236</v>
      </c>
    </row>
    <row r="214" spans="1:6" ht="15" outlineLevel="1" thickBot="1">
      <c r="A214" s="30" t="s">
        <v>15</v>
      </c>
      <c r="B214" s="31">
        <v>387.9</v>
      </c>
      <c r="C214" s="30" t="s">
        <v>99</v>
      </c>
      <c r="D214" s="30" t="s">
        <v>235</v>
      </c>
      <c r="E214" s="30" t="s">
        <v>93</v>
      </c>
      <c r="F214" s="30" t="s">
        <v>236</v>
      </c>
    </row>
    <row r="215" spans="1:6" ht="15" outlineLevel="1" thickBot="1">
      <c r="A215" s="30" t="s">
        <v>20</v>
      </c>
      <c r="B215" s="31">
        <v>1443.98</v>
      </c>
      <c r="C215" s="30" t="s">
        <v>99</v>
      </c>
      <c r="D215" s="30" t="s">
        <v>265</v>
      </c>
      <c r="E215" s="30" t="s">
        <v>93</v>
      </c>
      <c r="F215" s="30" t="s">
        <v>236</v>
      </c>
    </row>
    <row r="216" spans="1:6" ht="15" outlineLevel="1" thickBot="1">
      <c r="A216" s="32"/>
      <c r="B216" s="31">
        <v>4.59</v>
      </c>
      <c r="C216" s="30" t="s">
        <v>91</v>
      </c>
      <c r="D216" s="30" t="s">
        <v>188</v>
      </c>
      <c r="E216" s="30" t="s">
        <v>93</v>
      </c>
      <c r="F216" s="30" t="s">
        <v>236</v>
      </c>
    </row>
    <row r="217" spans="1:6" ht="15" outlineLevel="1" thickBot="1">
      <c r="A217" s="32"/>
      <c r="B217" s="31">
        <v>2240.81</v>
      </c>
      <c r="C217" s="30" t="s">
        <v>91</v>
      </c>
      <c r="D217" s="30" t="s">
        <v>136</v>
      </c>
      <c r="E217" s="30" t="s">
        <v>93</v>
      </c>
      <c r="F217" s="30" t="s">
        <v>236</v>
      </c>
    </row>
    <row r="218" spans="1:6" ht="15" outlineLevel="1" thickBot="1">
      <c r="A218" s="32"/>
      <c r="B218" s="31">
        <v>5415.18</v>
      </c>
      <c r="C218" s="30" t="s">
        <v>91</v>
      </c>
      <c r="D218" s="30" t="s">
        <v>142</v>
      </c>
      <c r="E218" s="30" t="s">
        <v>93</v>
      </c>
      <c r="F218" s="30" t="s">
        <v>236</v>
      </c>
    </row>
    <row r="219" spans="1:6" ht="15" outlineLevel="1" thickBot="1">
      <c r="A219" s="32"/>
      <c r="B219" s="31">
        <v>9907.26</v>
      </c>
      <c r="C219" s="30" t="s">
        <v>91</v>
      </c>
      <c r="D219" s="30" t="s">
        <v>191</v>
      </c>
      <c r="E219" s="30" t="s">
        <v>93</v>
      </c>
      <c r="F219" s="30" t="s">
        <v>236</v>
      </c>
    </row>
    <row r="220" spans="1:6" ht="15" outlineLevel="1" thickBot="1">
      <c r="A220" s="30" t="s">
        <v>20</v>
      </c>
      <c r="B220" s="31">
        <v>-2079</v>
      </c>
      <c r="C220" s="30" t="s">
        <v>99</v>
      </c>
      <c r="D220" s="30" t="s">
        <v>237</v>
      </c>
      <c r="E220" s="30" t="s">
        <v>102</v>
      </c>
      <c r="F220" s="30" t="s">
        <v>236</v>
      </c>
    </row>
    <row r="221" spans="1:6" ht="15" outlineLevel="1" thickBot="1">
      <c r="A221" s="30" t="s">
        <v>20</v>
      </c>
      <c r="B221" s="31">
        <v>-28.86</v>
      </c>
      <c r="C221" s="30" t="s">
        <v>115</v>
      </c>
      <c r="D221" s="30" t="s">
        <v>117</v>
      </c>
      <c r="E221" s="30" t="s">
        <v>102</v>
      </c>
      <c r="F221" s="30" t="s">
        <v>236</v>
      </c>
    </row>
    <row r="222" spans="1:6" ht="15" outlineLevel="1" thickBot="1">
      <c r="A222" s="30" t="s">
        <v>15</v>
      </c>
      <c r="B222" s="31">
        <v>-14.5</v>
      </c>
      <c r="C222" s="30" t="s">
        <v>108</v>
      </c>
      <c r="D222" s="30" t="s">
        <v>266</v>
      </c>
      <c r="E222" s="30" t="s">
        <v>102</v>
      </c>
      <c r="F222" s="30" t="s">
        <v>236</v>
      </c>
    </row>
    <row r="223" spans="1:6" ht="15" outlineLevel="1" thickBot="1">
      <c r="A223" s="30" t="s">
        <v>15</v>
      </c>
      <c r="B223" s="31">
        <v>11824.81</v>
      </c>
      <c r="C223" s="30" t="s">
        <v>99</v>
      </c>
      <c r="D223" s="30" t="s">
        <v>163</v>
      </c>
      <c r="E223" s="30" t="s">
        <v>93</v>
      </c>
      <c r="F223" s="30" t="s">
        <v>236</v>
      </c>
    </row>
    <row r="224" spans="1:6" ht="15" outlineLevel="1" thickBot="1">
      <c r="A224" s="30" t="s">
        <v>15</v>
      </c>
      <c r="B224" s="31">
        <v>93.28</v>
      </c>
      <c r="C224" s="30" t="s">
        <v>99</v>
      </c>
      <c r="D224" s="30" t="s">
        <v>267</v>
      </c>
      <c r="E224" s="30" t="s">
        <v>93</v>
      </c>
      <c r="F224" s="30" t="s">
        <v>236</v>
      </c>
    </row>
    <row r="225" spans="1:6" ht="15" outlineLevel="1" thickBot="1">
      <c r="A225" s="30" t="s">
        <v>15</v>
      </c>
      <c r="B225" s="31">
        <v>759.84</v>
      </c>
      <c r="C225" s="30" t="s">
        <v>99</v>
      </c>
      <c r="D225" s="30" t="s">
        <v>172</v>
      </c>
      <c r="E225" s="30" t="s">
        <v>93</v>
      </c>
      <c r="F225" s="30" t="s">
        <v>236</v>
      </c>
    </row>
    <row r="226" spans="1:6" ht="15" outlineLevel="1" thickBot="1">
      <c r="A226" s="30" t="s">
        <v>15</v>
      </c>
      <c r="B226" s="31">
        <v>261.57</v>
      </c>
      <c r="C226" s="30" t="s">
        <v>99</v>
      </c>
      <c r="D226" s="30" t="s">
        <v>233</v>
      </c>
      <c r="E226" s="30" t="s">
        <v>93</v>
      </c>
      <c r="F226" s="30" t="s">
        <v>236</v>
      </c>
    </row>
    <row r="227" spans="1:6" ht="15" outlineLevel="1" thickBot="1">
      <c r="A227" s="30" t="s">
        <v>15</v>
      </c>
      <c r="B227" s="31">
        <v>-722.42</v>
      </c>
      <c r="C227" s="30" t="s">
        <v>99</v>
      </c>
      <c r="D227" s="30" t="s">
        <v>130</v>
      </c>
      <c r="E227" s="30" t="s">
        <v>102</v>
      </c>
      <c r="F227" s="30" t="s">
        <v>236</v>
      </c>
    </row>
    <row r="228" spans="1:6" ht="15" outlineLevel="1" thickBot="1">
      <c r="A228" s="30" t="s">
        <v>15</v>
      </c>
      <c r="B228" s="31">
        <v>-5099.8100000000004</v>
      </c>
      <c r="C228" s="30" t="s">
        <v>99</v>
      </c>
      <c r="D228" s="30" t="s">
        <v>203</v>
      </c>
      <c r="E228" s="30" t="s">
        <v>102</v>
      </c>
      <c r="F228" s="30" t="s">
        <v>236</v>
      </c>
    </row>
    <row r="229" spans="1:6" ht="15" outlineLevel="1" thickBot="1">
      <c r="A229" s="30" t="s">
        <v>15</v>
      </c>
      <c r="B229" s="31">
        <v>2472.12</v>
      </c>
      <c r="C229" s="30" t="s">
        <v>99</v>
      </c>
      <c r="D229" s="30" t="s">
        <v>243</v>
      </c>
      <c r="E229" s="30" t="s">
        <v>93</v>
      </c>
      <c r="F229" s="30" t="s">
        <v>236</v>
      </c>
    </row>
    <row r="230" spans="1:6" ht="15" outlineLevel="1" thickBot="1">
      <c r="A230" s="30" t="s">
        <v>103</v>
      </c>
      <c r="B230" s="31">
        <v>6216.8</v>
      </c>
      <c r="C230" s="30" t="s">
        <v>99</v>
      </c>
      <c r="D230" s="30" t="s">
        <v>151</v>
      </c>
      <c r="E230" s="30" t="s">
        <v>93</v>
      </c>
      <c r="F230" s="30" t="s">
        <v>236</v>
      </c>
    </row>
    <row r="231" spans="1:6" ht="15" outlineLevel="1" thickBot="1">
      <c r="A231" s="30" t="s">
        <v>15</v>
      </c>
      <c r="B231" s="31">
        <v>1247.71</v>
      </c>
      <c r="C231" s="30" t="s">
        <v>99</v>
      </c>
      <c r="D231" s="30" t="s">
        <v>268</v>
      </c>
      <c r="E231" s="30" t="s">
        <v>93</v>
      </c>
      <c r="F231" s="30" t="s">
        <v>236</v>
      </c>
    </row>
    <row r="232" spans="1:6" ht="15" outlineLevel="1" thickBot="1">
      <c r="A232" s="30" t="s">
        <v>15</v>
      </c>
      <c r="B232" s="31">
        <v>-512.29</v>
      </c>
      <c r="C232" s="30" t="s">
        <v>99</v>
      </c>
      <c r="D232" s="30" t="s">
        <v>222</v>
      </c>
      <c r="E232" s="30" t="s">
        <v>102</v>
      </c>
      <c r="F232" s="30" t="s">
        <v>236</v>
      </c>
    </row>
    <row r="233" spans="1:6" ht="15" outlineLevel="1" thickBot="1">
      <c r="A233" s="30" t="s">
        <v>15</v>
      </c>
      <c r="B233" s="31">
        <v>3480.48</v>
      </c>
      <c r="C233" s="30" t="s">
        <v>99</v>
      </c>
      <c r="D233" s="30" t="s">
        <v>269</v>
      </c>
      <c r="E233" s="30" t="s">
        <v>93</v>
      </c>
      <c r="F233" s="30" t="s">
        <v>236</v>
      </c>
    </row>
    <row r="234" spans="1:6" ht="15" outlineLevel="1" thickBot="1">
      <c r="A234" s="32"/>
      <c r="B234" s="31">
        <v>499.76</v>
      </c>
      <c r="C234" s="30" t="s">
        <v>105</v>
      </c>
      <c r="D234" s="30" t="s">
        <v>154</v>
      </c>
      <c r="E234" s="30" t="s">
        <v>93</v>
      </c>
      <c r="F234" s="30" t="s">
        <v>236</v>
      </c>
    </row>
    <row r="235" spans="1:6" ht="15" outlineLevel="1" thickBot="1">
      <c r="A235" s="32"/>
      <c r="B235" s="31">
        <v>199.97</v>
      </c>
      <c r="C235" s="30" t="s">
        <v>129</v>
      </c>
      <c r="D235" s="30" t="s">
        <v>270</v>
      </c>
      <c r="E235" s="30" t="s">
        <v>93</v>
      </c>
      <c r="F235" s="30" t="s">
        <v>236</v>
      </c>
    </row>
    <row r="236" spans="1:6" ht="15" outlineLevel="1" thickBot="1">
      <c r="A236" s="32"/>
      <c r="B236" s="31">
        <v>-682.24</v>
      </c>
      <c r="C236" s="30" t="s">
        <v>97</v>
      </c>
      <c r="D236" s="30" t="s">
        <v>157</v>
      </c>
      <c r="E236" s="30" t="s">
        <v>102</v>
      </c>
      <c r="F236" s="30" t="s">
        <v>236</v>
      </c>
    </row>
    <row r="237" spans="1:6" ht="15" outlineLevel="1" thickBot="1">
      <c r="A237" s="32"/>
      <c r="B237" s="31">
        <v>-58.03</v>
      </c>
      <c r="C237" s="30" t="s">
        <v>91</v>
      </c>
      <c r="D237" s="30" t="s">
        <v>136</v>
      </c>
      <c r="E237" s="30" t="s">
        <v>102</v>
      </c>
      <c r="F237" s="30" t="s">
        <v>236</v>
      </c>
    </row>
    <row r="238" spans="1:6" ht="15" outlineLevel="1" thickBot="1">
      <c r="A238" s="32"/>
      <c r="B238" s="31">
        <v>377.6</v>
      </c>
      <c r="C238" s="30" t="s">
        <v>97</v>
      </c>
      <c r="D238" s="30" t="s">
        <v>139</v>
      </c>
      <c r="E238" s="30" t="s">
        <v>93</v>
      </c>
      <c r="F238" s="30" t="s">
        <v>236</v>
      </c>
    </row>
    <row r="239" spans="1:6" ht="15" outlineLevel="1" thickBot="1">
      <c r="A239" s="32"/>
      <c r="B239" s="31">
        <v>7234.31</v>
      </c>
      <c r="C239" s="30" t="s">
        <v>91</v>
      </c>
      <c r="D239" s="30" t="s">
        <v>208</v>
      </c>
      <c r="E239" s="30" t="s">
        <v>93</v>
      </c>
      <c r="F239" s="30" t="s">
        <v>236</v>
      </c>
    </row>
    <row r="240" spans="1:6" ht="15" outlineLevel="1" thickBot="1">
      <c r="A240" s="32"/>
      <c r="B240" s="31">
        <v>49.98</v>
      </c>
      <c r="C240" s="30" t="s">
        <v>91</v>
      </c>
      <c r="D240" s="30" t="s">
        <v>271</v>
      </c>
      <c r="E240" s="30" t="s">
        <v>93</v>
      </c>
      <c r="F240" s="30" t="s">
        <v>236</v>
      </c>
    </row>
    <row r="241" spans="1:6" ht="15" outlineLevel="1" thickBot="1">
      <c r="A241" s="32"/>
      <c r="B241" s="31">
        <v>1671.87</v>
      </c>
      <c r="C241" s="30" t="s">
        <v>91</v>
      </c>
      <c r="D241" s="30" t="s">
        <v>113</v>
      </c>
      <c r="E241" s="30" t="s">
        <v>93</v>
      </c>
      <c r="F241" s="30" t="s">
        <v>236</v>
      </c>
    </row>
    <row r="242" spans="1:6" ht="15" outlineLevel="1" thickBot="1">
      <c r="A242" s="32"/>
      <c r="B242" s="31">
        <v>-35</v>
      </c>
      <c r="C242" s="30" t="s">
        <v>91</v>
      </c>
      <c r="D242" s="30" t="s">
        <v>113</v>
      </c>
      <c r="E242" s="30" t="s">
        <v>102</v>
      </c>
      <c r="F242" s="30" t="s">
        <v>236</v>
      </c>
    </row>
    <row r="243" spans="1:6" ht="15" outlineLevel="1" thickBot="1">
      <c r="A243" s="30" t="s">
        <v>15</v>
      </c>
      <c r="B243" s="31">
        <v>-410.5</v>
      </c>
      <c r="C243" s="30" t="s">
        <v>108</v>
      </c>
      <c r="D243" s="30" t="s">
        <v>229</v>
      </c>
      <c r="E243" s="30" t="s">
        <v>102</v>
      </c>
      <c r="F243" s="30" t="s">
        <v>236</v>
      </c>
    </row>
    <row r="244" spans="1:6" ht="15" outlineLevel="1" thickBot="1">
      <c r="A244" s="30" t="s">
        <v>15</v>
      </c>
      <c r="B244" s="31">
        <v>118.74</v>
      </c>
      <c r="C244" s="30" t="s">
        <v>108</v>
      </c>
      <c r="D244" s="30" t="s">
        <v>272</v>
      </c>
      <c r="E244" s="30" t="s">
        <v>93</v>
      </c>
      <c r="F244" s="30" t="s">
        <v>236</v>
      </c>
    </row>
    <row r="245" spans="1:6" ht="15" outlineLevel="1" thickBot="1">
      <c r="A245" s="30" t="s">
        <v>15</v>
      </c>
      <c r="B245" s="31">
        <v>1324.55</v>
      </c>
      <c r="C245" s="30" t="s">
        <v>99</v>
      </c>
      <c r="D245" s="30" t="s">
        <v>231</v>
      </c>
      <c r="E245" s="30" t="s">
        <v>93</v>
      </c>
      <c r="F245" s="30" t="s">
        <v>236</v>
      </c>
    </row>
    <row r="246" spans="1:6" ht="15" outlineLevel="1" thickBot="1">
      <c r="A246" s="30" t="s">
        <v>15</v>
      </c>
      <c r="B246" s="31">
        <v>895.07</v>
      </c>
      <c r="C246" s="30" t="s">
        <v>99</v>
      </c>
      <c r="D246" s="30" t="s">
        <v>128</v>
      </c>
      <c r="E246" s="30" t="s">
        <v>93</v>
      </c>
      <c r="F246" s="30" t="s">
        <v>236</v>
      </c>
    </row>
    <row r="247" spans="1:6" ht="15" outlineLevel="1" thickBot="1">
      <c r="A247" s="30" t="s">
        <v>15</v>
      </c>
      <c r="B247" s="31">
        <v>14617.77</v>
      </c>
      <c r="C247" s="30" t="s">
        <v>99</v>
      </c>
      <c r="D247" s="30" t="s">
        <v>214</v>
      </c>
      <c r="E247" s="30" t="s">
        <v>93</v>
      </c>
      <c r="F247" s="30" t="s">
        <v>236</v>
      </c>
    </row>
    <row r="248" spans="1:6" ht="15" outlineLevel="1" thickBot="1">
      <c r="A248" s="30" t="s">
        <v>15</v>
      </c>
      <c r="B248" s="31">
        <v>6252.55</v>
      </c>
      <c r="C248" s="30" t="s">
        <v>99</v>
      </c>
      <c r="D248" s="30" t="s">
        <v>130</v>
      </c>
      <c r="E248" s="30" t="s">
        <v>93</v>
      </c>
      <c r="F248" s="30" t="s">
        <v>236</v>
      </c>
    </row>
    <row r="249" spans="1:6" ht="15" outlineLevel="1" thickBot="1">
      <c r="A249" s="30" t="s">
        <v>103</v>
      </c>
      <c r="B249" s="31">
        <v>528.79</v>
      </c>
      <c r="C249" s="30" t="s">
        <v>99</v>
      </c>
      <c r="D249" s="30" t="s">
        <v>221</v>
      </c>
      <c r="E249" s="30" t="s">
        <v>93</v>
      </c>
      <c r="F249" s="30" t="s">
        <v>236</v>
      </c>
    </row>
    <row r="250" spans="1:6" ht="15" outlineLevel="1" thickBot="1">
      <c r="A250" s="30" t="s">
        <v>15</v>
      </c>
      <c r="B250" s="31">
        <v>410.37</v>
      </c>
      <c r="C250" s="30" t="s">
        <v>101</v>
      </c>
      <c r="D250" s="30" t="s">
        <v>273</v>
      </c>
      <c r="E250" s="30" t="s">
        <v>93</v>
      </c>
      <c r="F250" s="30" t="s">
        <v>236</v>
      </c>
    </row>
    <row r="251" spans="1:6" ht="15" outlineLevel="1" thickBot="1">
      <c r="A251" s="32"/>
      <c r="B251" s="31">
        <v>0.36</v>
      </c>
      <c r="C251" s="30" t="s">
        <v>97</v>
      </c>
      <c r="D251" s="30" t="s">
        <v>274</v>
      </c>
      <c r="E251" s="30" t="s">
        <v>93</v>
      </c>
      <c r="F251" s="30" t="s">
        <v>236</v>
      </c>
    </row>
    <row r="252" spans="1:6" ht="15" outlineLevel="1" thickBot="1">
      <c r="A252" s="32"/>
      <c r="B252" s="31">
        <v>296.5</v>
      </c>
      <c r="C252" s="30" t="s">
        <v>91</v>
      </c>
      <c r="D252" s="30" t="s">
        <v>275</v>
      </c>
      <c r="E252" s="30" t="s">
        <v>93</v>
      </c>
      <c r="F252" s="30" t="s">
        <v>236</v>
      </c>
    </row>
    <row r="253" spans="1:6" ht="15" outlineLevel="1" thickBot="1">
      <c r="A253" s="32"/>
      <c r="B253" s="31">
        <v>-2745</v>
      </c>
      <c r="C253" s="30" t="s">
        <v>91</v>
      </c>
      <c r="D253" s="30" t="s">
        <v>276</v>
      </c>
      <c r="E253" s="30" t="s">
        <v>102</v>
      </c>
      <c r="F253" s="30" t="s">
        <v>236</v>
      </c>
    </row>
    <row r="254" spans="1:6" ht="15" outlineLevel="1" thickBot="1">
      <c r="A254" s="32"/>
      <c r="B254" s="31">
        <v>531.94000000000005</v>
      </c>
      <c r="C254" s="30" t="s">
        <v>91</v>
      </c>
      <c r="D254" s="30" t="s">
        <v>190</v>
      </c>
      <c r="E254" s="30" t="s">
        <v>93</v>
      </c>
      <c r="F254" s="30" t="s">
        <v>236</v>
      </c>
    </row>
    <row r="255" spans="1:6" ht="15" outlineLevel="1" thickBot="1">
      <c r="A255" s="32"/>
      <c r="B255" s="31">
        <v>3400.4</v>
      </c>
      <c r="C255" s="30" t="s">
        <v>91</v>
      </c>
      <c r="D255" s="30" t="s">
        <v>182</v>
      </c>
      <c r="E255" s="30" t="s">
        <v>93</v>
      </c>
      <c r="F255" s="30" t="s">
        <v>236</v>
      </c>
    </row>
    <row r="256" spans="1:6" ht="15" outlineLevel="1" thickBot="1">
      <c r="A256" s="30" t="s">
        <v>15</v>
      </c>
      <c r="B256" s="31">
        <v>36301.51</v>
      </c>
      <c r="C256" s="30" t="s">
        <v>108</v>
      </c>
      <c r="D256" s="30" t="s">
        <v>143</v>
      </c>
      <c r="E256" s="30" t="s">
        <v>93</v>
      </c>
      <c r="F256" s="30" t="s">
        <v>236</v>
      </c>
    </row>
    <row r="257" spans="1:6" ht="15" outlineLevel="1" thickBot="1">
      <c r="A257" s="30" t="s">
        <v>15</v>
      </c>
      <c r="B257" s="31">
        <v>327.24</v>
      </c>
      <c r="C257" s="30" t="s">
        <v>108</v>
      </c>
      <c r="D257" s="30" t="s">
        <v>229</v>
      </c>
      <c r="E257" s="30" t="s">
        <v>93</v>
      </c>
      <c r="F257" s="30" t="s">
        <v>236</v>
      </c>
    </row>
    <row r="258" spans="1:6" ht="15" outlineLevel="1" thickBot="1">
      <c r="A258" s="30" t="s">
        <v>15</v>
      </c>
      <c r="B258" s="31">
        <v>-726.37</v>
      </c>
      <c r="C258" s="30" t="s">
        <v>99</v>
      </c>
      <c r="D258" s="30" t="s">
        <v>195</v>
      </c>
      <c r="E258" s="30" t="s">
        <v>102</v>
      </c>
      <c r="F258" s="30" t="s">
        <v>236</v>
      </c>
    </row>
    <row r="259" spans="1:6" ht="15" outlineLevel="1" thickBot="1">
      <c r="A259" s="30" t="s">
        <v>15</v>
      </c>
      <c r="B259" s="31">
        <v>7820.96</v>
      </c>
      <c r="C259" s="30" t="s">
        <v>99</v>
      </c>
      <c r="D259" s="30" t="s">
        <v>277</v>
      </c>
      <c r="E259" s="30" t="s">
        <v>93</v>
      </c>
      <c r="F259" s="30" t="s">
        <v>236</v>
      </c>
    </row>
    <row r="260" spans="1:6" ht="15" outlineLevel="1" thickBot="1">
      <c r="A260" s="30" t="s">
        <v>15</v>
      </c>
      <c r="B260" s="31">
        <v>-915</v>
      </c>
      <c r="C260" s="30" t="s">
        <v>99</v>
      </c>
      <c r="D260" s="30" t="s">
        <v>277</v>
      </c>
      <c r="E260" s="30" t="s">
        <v>102</v>
      </c>
      <c r="F260" s="30" t="s">
        <v>236</v>
      </c>
    </row>
    <row r="261" spans="1:6" ht="15" outlineLevel="1" thickBot="1">
      <c r="A261" s="30" t="s">
        <v>15</v>
      </c>
      <c r="B261" s="31">
        <v>7418.4</v>
      </c>
      <c r="C261" s="30" t="s">
        <v>99</v>
      </c>
      <c r="D261" s="30" t="s">
        <v>200</v>
      </c>
      <c r="E261" s="30" t="s">
        <v>93</v>
      </c>
      <c r="F261" s="30" t="s">
        <v>236</v>
      </c>
    </row>
    <row r="262" spans="1:6" ht="15" outlineLevel="1" thickBot="1">
      <c r="A262" s="30" t="s">
        <v>15</v>
      </c>
      <c r="B262" s="31">
        <v>2833.18</v>
      </c>
      <c r="C262" s="30" t="s">
        <v>99</v>
      </c>
      <c r="D262" s="30" t="s">
        <v>220</v>
      </c>
      <c r="E262" s="30" t="s">
        <v>93</v>
      </c>
      <c r="F262" s="30" t="s">
        <v>236</v>
      </c>
    </row>
    <row r="263" spans="1:6" ht="15" outlineLevel="1" thickBot="1">
      <c r="A263" s="30" t="s">
        <v>20</v>
      </c>
      <c r="B263" s="31">
        <v>7290.45</v>
      </c>
      <c r="C263" s="30" t="s">
        <v>99</v>
      </c>
      <c r="D263" s="30" t="s">
        <v>278</v>
      </c>
      <c r="E263" s="30" t="s">
        <v>93</v>
      </c>
      <c r="F263" s="30" t="s">
        <v>236</v>
      </c>
    </row>
    <row r="264" spans="1:6" ht="15" outlineLevel="1" thickBot="1">
      <c r="A264" s="30" t="s">
        <v>15</v>
      </c>
      <c r="B264" s="31">
        <v>651.07000000000005</v>
      </c>
      <c r="C264" s="30" t="s">
        <v>99</v>
      </c>
      <c r="D264" s="30" t="s">
        <v>279</v>
      </c>
      <c r="E264" s="30" t="s">
        <v>93</v>
      </c>
      <c r="F264" s="30" t="s">
        <v>236</v>
      </c>
    </row>
    <row r="265" spans="1:6" ht="15" outlineLevel="1" thickBot="1">
      <c r="A265" s="30" t="s">
        <v>15</v>
      </c>
      <c r="B265" s="31">
        <v>220.64</v>
      </c>
      <c r="C265" s="30" t="s">
        <v>99</v>
      </c>
      <c r="D265" s="30" t="s">
        <v>280</v>
      </c>
      <c r="E265" s="30" t="s">
        <v>93</v>
      </c>
      <c r="F265" s="30" t="s">
        <v>236</v>
      </c>
    </row>
    <row r="266" spans="1:6" ht="15" outlineLevel="1" thickBot="1">
      <c r="A266" s="32"/>
      <c r="B266" s="31">
        <v>230.1</v>
      </c>
      <c r="C266" s="30" t="s">
        <v>111</v>
      </c>
      <c r="D266" s="30" t="s">
        <v>153</v>
      </c>
      <c r="E266" s="30" t="s">
        <v>93</v>
      </c>
      <c r="F266" s="30" t="s">
        <v>236</v>
      </c>
    </row>
    <row r="267" spans="1:6" ht="15" outlineLevel="1" thickBot="1">
      <c r="A267" s="32"/>
      <c r="B267" s="31">
        <v>5454.54</v>
      </c>
      <c r="C267" s="30" t="s">
        <v>133</v>
      </c>
      <c r="D267" s="30" t="s">
        <v>134</v>
      </c>
      <c r="E267" s="30" t="s">
        <v>93</v>
      </c>
      <c r="F267" s="30" t="s">
        <v>236</v>
      </c>
    </row>
    <row r="268" spans="1:6" ht="15" outlineLevel="1" thickBot="1">
      <c r="A268" s="32"/>
      <c r="B268" s="31">
        <v>17.75</v>
      </c>
      <c r="C268" s="30" t="s">
        <v>91</v>
      </c>
      <c r="D268" s="30" t="s">
        <v>189</v>
      </c>
      <c r="E268" s="30" t="s">
        <v>93</v>
      </c>
      <c r="F268" s="30" t="s">
        <v>236</v>
      </c>
    </row>
    <row r="269" spans="1:6" ht="15" outlineLevel="1" thickBot="1">
      <c r="A269" s="32"/>
      <c r="B269" s="31">
        <v>702.3</v>
      </c>
      <c r="C269" s="30" t="s">
        <v>91</v>
      </c>
      <c r="D269" s="30" t="s">
        <v>159</v>
      </c>
      <c r="E269" s="30" t="s">
        <v>93</v>
      </c>
      <c r="F269" s="30" t="s">
        <v>236</v>
      </c>
    </row>
    <row r="270" spans="1:6" ht="15" outlineLevel="1" thickBot="1">
      <c r="A270" s="30" t="s">
        <v>15</v>
      </c>
      <c r="B270" s="31">
        <v>2645.44</v>
      </c>
      <c r="C270" s="30" t="s">
        <v>99</v>
      </c>
      <c r="D270" s="30" t="s">
        <v>281</v>
      </c>
      <c r="E270" s="30" t="s">
        <v>93</v>
      </c>
      <c r="F270" s="30" t="s">
        <v>236</v>
      </c>
    </row>
    <row r="271" spans="1:6" ht="15" outlineLevel="1" thickBot="1">
      <c r="A271" s="30" t="s">
        <v>15</v>
      </c>
      <c r="B271" s="31">
        <v>73891.39</v>
      </c>
      <c r="C271" s="30" t="s">
        <v>99</v>
      </c>
      <c r="D271" s="30" t="s">
        <v>282</v>
      </c>
      <c r="E271" s="30" t="s">
        <v>93</v>
      </c>
      <c r="F271" s="30" t="s">
        <v>236</v>
      </c>
    </row>
    <row r="272" spans="1:6" ht="15" outlineLevel="1" thickBot="1">
      <c r="A272" s="30" t="s">
        <v>15</v>
      </c>
      <c r="B272" s="31">
        <v>-8434.15</v>
      </c>
      <c r="C272" s="30" t="s">
        <v>108</v>
      </c>
      <c r="D272" s="30" t="s">
        <v>143</v>
      </c>
      <c r="E272" s="30" t="s">
        <v>102</v>
      </c>
      <c r="F272" s="30" t="s">
        <v>236</v>
      </c>
    </row>
    <row r="273" spans="1:6" ht="15" outlineLevel="1" thickBot="1">
      <c r="A273" s="30" t="s">
        <v>15</v>
      </c>
      <c r="B273" s="31">
        <v>118.74</v>
      </c>
      <c r="C273" s="30" t="s">
        <v>108</v>
      </c>
      <c r="D273" s="30" t="s">
        <v>283</v>
      </c>
      <c r="E273" s="30" t="s">
        <v>93</v>
      </c>
      <c r="F273" s="30" t="s">
        <v>236</v>
      </c>
    </row>
    <row r="274" spans="1:6" ht="15" outlineLevel="1" thickBot="1">
      <c r="A274" s="30" t="s">
        <v>15</v>
      </c>
      <c r="B274" s="31">
        <v>81.59</v>
      </c>
      <c r="C274" s="30" t="s">
        <v>108</v>
      </c>
      <c r="D274" s="30" t="s">
        <v>254</v>
      </c>
      <c r="E274" s="30" t="s">
        <v>93</v>
      </c>
      <c r="F274" s="30" t="s">
        <v>236</v>
      </c>
    </row>
    <row r="275" spans="1:6" ht="15" outlineLevel="1" thickBot="1">
      <c r="A275" s="30" t="s">
        <v>15</v>
      </c>
      <c r="B275" s="31">
        <v>81.59</v>
      </c>
      <c r="C275" s="30" t="s">
        <v>108</v>
      </c>
      <c r="D275" s="30" t="s">
        <v>266</v>
      </c>
      <c r="E275" s="30" t="s">
        <v>93</v>
      </c>
      <c r="F275" s="30" t="s">
        <v>236</v>
      </c>
    </row>
    <row r="276" spans="1:6" ht="15" outlineLevel="1" thickBot="1">
      <c r="A276" s="30" t="s">
        <v>15</v>
      </c>
      <c r="B276" s="31">
        <v>81.59</v>
      </c>
      <c r="C276" s="30" t="s">
        <v>108</v>
      </c>
      <c r="D276" s="30" t="s">
        <v>284</v>
      </c>
      <c r="E276" s="30" t="s">
        <v>93</v>
      </c>
      <c r="F276" s="30" t="s">
        <v>236</v>
      </c>
    </row>
    <row r="277" spans="1:6" ht="15" outlineLevel="1" thickBot="1">
      <c r="A277" s="30" t="s">
        <v>15</v>
      </c>
      <c r="B277" s="31">
        <v>-14.5</v>
      </c>
      <c r="C277" s="30" t="s">
        <v>108</v>
      </c>
      <c r="D277" s="30" t="s">
        <v>284</v>
      </c>
      <c r="E277" s="30" t="s">
        <v>102</v>
      </c>
      <c r="F277" s="30" t="s">
        <v>236</v>
      </c>
    </row>
    <row r="278" spans="1:6" ht="15" outlineLevel="1" thickBot="1">
      <c r="A278" s="30" t="s">
        <v>15</v>
      </c>
      <c r="B278" s="31">
        <v>1151.53</v>
      </c>
      <c r="C278" s="30" t="s">
        <v>99</v>
      </c>
      <c r="D278" s="30" t="s">
        <v>285</v>
      </c>
      <c r="E278" s="30" t="s">
        <v>93</v>
      </c>
      <c r="F278" s="30" t="s">
        <v>236</v>
      </c>
    </row>
    <row r="279" spans="1:6" ht="15" outlineLevel="1" thickBot="1">
      <c r="A279" s="30" t="s">
        <v>15</v>
      </c>
      <c r="B279" s="31">
        <v>1484.92</v>
      </c>
      <c r="C279" s="30" t="s">
        <v>99</v>
      </c>
      <c r="D279" s="30" t="s">
        <v>286</v>
      </c>
      <c r="E279" s="30" t="s">
        <v>93</v>
      </c>
      <c r="F279" s="30" t="s">
        <v>236</v>
      </c>
    </row>
    <row r="280" spans="1:6" ht="15" outlineLevel="1" thickBot="1">
      <c r="A280" s="30" t="s">
        <v>15</v>
      </c>
      <c r="B280" s="31">
        <v>-1766.66</v>
      </c>
      <c r="C280" s="30" t="s">
        <v>99</v>
      </c>
      <c r="D280" s="30" t="s">
        <v>175</v>
      </c>
      <c r="E280" s="30" t="s">
        <v>102</v>
      </c>
      <c r="F280" s="30" t="s">
        <v>236</v>
      </c>
    </row>
    <row r="281" spans="1:6" ht="15" outlineLevel="1" thickBot="1">
      <c r="A281" s="30" t="s">
        <v>15</v>
      </c>
      <c r="B281" s="31">
        <v>1165.54</v>
      </c>
      <c r="C281" s="30" t="s">
        <v>99</v>
      </c>
      <c r="D281" s="30" t="s">
        <v>201</v>
      </c>
      <c r="E281" s="30" t="s">
        <v>93</v>
      </c>
      <c r="F281" s="30" t="s">
        <v>236</v>
      </c>
    </row>
    <row r="282" spans="1:6" ht="15" outlineLevel="1" thickBot="1">
      <c r="A282" s="30" t="s">
        <v>15</v>
      </c>
      <c r="B282" s="31">
        <v>44311.77</v>
      </c>
      <c r="C282" s="30" t="s">
        <v>99</v>
      </c>
      <c r="D282" s="30" t="s">
        <v>202</v>
      </c>
      <c r="E282" s="30" t="s">
        <v>93</v>
      </c>
      <c r="F282" s="30" t="s">
        <v>236</v>
      </c>
    </row>
    <row r="283" spans="1:6" ht="15" outlineLevel="1" thickBot="1">
      <c r="A283" s="30" t="s">
        <v>15</v>
      </c>
      <c r="B283" s="31">
        <v>680.92</v>
      </c>
      <c r="C283" s="30" t="s">
        <v>99</v>
      </c>
      <c r="D283" s="30" t="s">
        <v>186</v>
      </c>
      <c r="E283" s="30" t="s">
        <v>93</v>
      </c>
      <c r="F283" s="30" t="s">
        <v>236</v>
      </c>
    </row>
    <row r="284" spans="1:6" ht="15" outlineLevel="1" thickBot="1">
      <c r="A284" s="30" t="s">
        <v>15</v>
      </c>
      <c r="B284" s="31">
        <v>3473.2</v>
      </c>
      <c r="C284" s="30" t="s">
        <v>99</v>
      </c>
      <c r="D284" s="30" t="s">
        <v>287</v>
      </c>
      <c r="E284" s="30" t="s">
        <v>93</v>
      </c>
      <c r="F284" s="30" t="s">
        <v>236</v>
      </c>
    </row>
    <row r="285" spans="1:6" ht="15" outlineLevel="1" thickBot="1">
      <c r="A285" s="30" t="s">
        <v>15</v>
      </c>
      <c r="B285" s="31">
        <v>-102.35</v>
      </c>
      <c r="C285" s="30" t="s">
        <v>99</v>
      </c>
      <c r="D285" s="30" t="s">
        <v>279</v>
      </c>
      <c r="E285" s="30" t="s">
        <v>102</v>
      </c>
      <c r="F285" s="30" t="s">
        <v>236</v>
      </c>
    </row>
    <row r="286" spans="1:6" ht="15" outlineLevel="1" thickBot="1">
      <c r="A286" s="32"/>
      <c r="B286" s="31">
        <v>36549.769999999997</v>
      </c>
      <c r="C286" s="30" t="s">
        <v>106</v>
      </c>
      <c r="D286" s="30" t="s">
        <v>156</v>
      </c>
      <c r="E286" s="30" t="s">
        <v>93</v>
      </c>
      <c r="F286" s="30" t="s">
        <v>288</v>
      </c>
    </row>
    <row r="287" spans="1:6" ht="15" outlineLevel="1" thickBot="1">
      <c r="A287" s="32"/>
      <c r="B287" s="31">
        <v>2697.48</v>
      </c>
      <c r="C287" s="30" t="s">
        <v>91</v>
      </c>
      <c r="D287" s="30" t="s">
        <v>136</v>
      </c>
      <c r="E287" s="30" t="s">
        <v>93</v>
      </c>
      <c r="F287" s="30" t="s">
        <v>288</v>
      </c>
    </row>
    <row r="288" spans="1:6" ht="15" outlineLevel="1" thickBot="1">
      <c r="A288" s="32"/>
      <c r="B288" s="31">
        <v>493.99</v>
      </c>
      <c r="C288" s="30" t="s">
        <v>91</v>
      </c>
      <c r="D288" s="30" t="s">
        <v>289</v>
      </c>
      <c r="E288" s="30" t="s">
        <v>93</v>
      </c>
      <c r="F288" s="30" t="s">
        <v>288</v>
      </c>
    </row>
    <row r="289" spans="1:6" ht="15" outlineLevel="1" thickBot="1">
      <c r="A289" s="32"/>
      <c r="B289" s="31">
        <v>-4357.93</v>
      </c>
      <c r="C289" s="30" t="s">
        <v>91</v>
      </c>
      <c r="D289" s="30" t="s">
        <v>290</v>
      </c>
      <c r="E289" s="30" t="s">
        <v>102</v>
      </c>
      <c r="F289" s="30" t="s">
        <v>288</v>
      </c>
    </row>
    <row r="290" spans="1:6" ht="15" outlineLevel="1" thickBot="1">
      <c r="A290" s="32"/>
      <c r="B290" s="31">
        <v>-0.74</v>
      </c>
      <c r="C290" s="30" t="s">
        <v>91</v>
      </c>
      <c r="D290" s="30" t="s">
        <v>291</v>
      </c>
      <c r="E290" s="30" t="s">
        <v>102</v>
      </c>
      <c r="F290" s="30" t="s">
        <v>288</v>
      </c>
    </row>
    <row r="291" spans="1:6" ht="15" outlineLevel="1" thickBot="1">
      <c r="A291" s="32"/>
      <c r="B291" s="31">
        <v>-70.12</v>
      </c>
      <c r="C291" s="30" t="s">
        <v>91</v>
      </c>
      <c r="D291" s="30" t="s">
        <v>292</v>
      </c>
      <c r="E291" s="30" t="s">
        <v>102</v>
      </c>
      <c r="F291" s="30" t="s">
        <v>288</v>
      </c>
    </row>
    <row r="292" spans="1:6" ht="15" outlineLevel="1" thickBot="1">
      <c r="A292" s="32"/>
      <c r="B292" s="31">
        <v>214.65</v>
      </c>
      <c r="C292" s="30" t="s">
        <v>97</v>
      </c>
      <c r="D292" s="30" t="s">
        <v>139</v>
      </c>
      <c r="E292" s="30" t="s">
        <v>93</v>
      </c>
      <c r="F292" s="30" t="s">
        <v>288</v>
      </c>
    </row>
    <row r="293" spans="1:6" ht="15" outlineLevel="1" thickBot="1">
      <c r="A293" s="32"/>
      <c r="B293" s="31">
        <v>2493.04</v>
      </c>
      <c r="C293" s="30" t="s">
        <v>91</v>
      </c>
      <c r="D293" s="30" t="s">
        <v>159</v>
      </c>
      <c r="E293" s="30" t="s">
        <v>93</v>
      </c>
      <c r="F293" s="30" t="s">
        <v>288</v>
      </c>
    </row>
    <row r="294" spans="1:6" ht="15" outlineLevel="1" thickBot="1">
      <c r="A294" s="32"/>
      <c r="B294" s="31">
        <v>-368.13</v>
      </c>
      <c r="C294" s="30" t="s">
        <v>91</v>
      </c>
      <c r="D294" s="30" t="s">
        <v>180</v>
      </c>
      <c r="E294" s="30" t="s">
        <v>102</v>
      </c>
      <c r="F294" s="30" t="s">
        <v>288</v>
      </c>
    </row>
    <row r="295" spans="1:6" ht="15" outlineLevel="1" thickBot="1">
      <c r="A295" s="32"/>
      <c r="B295" s="31">
        <v>638.95000000000005</v>
      </c>
      <c r="C295" s="30" t="s">
        <v>106</v>
      </c>
      <c r="D295" s="30" t="s">
        <v>107</v>
      </c>
      <c r="E295" s="30" t="s">
        <v>93</v>
      </c>
      <c r="F295" s="30" t="s">
        <v>288</v>
      </c>
    </row>
    <row r="296" spans="1:6" ht="15" outlineLevel="1" thickBot="1">
      <c r="A296" s="30" t="s">
        <v>20</v>
      </c>
      <c r="B296" s="31">
        <v>-21573.9</v>
      </c>
      <c r="C296" s="30" t="s">
        <v>115</v>
      </c>
      <c r="D296" s="30" t="s">
        <v>237</v>
      </c>
      <c r="E296" s="30" t="s">
        <v>102</v>
      </c>
      <c r="F296" s="30" t="s">
        <v>288</v>
      </c>
    </row>
    <row r="297" spans="1:6" ht="15" outlineLevel="1" thickBot="1">
      <c r="A297" s="30" t="s">
        <v>15</v>
      </c>
      <c r="B297" s="31">
        <v>20147.349999999999</v>
      </c>
      <c r="C297" s="30" t="s">
        <v>108</v>
      </c>
      <c r="D297" s="30" t="s">
        <v>293</v>
      </c>
      <c r="E297" s="30" t="s">
        <v>93</v>
      </c>
      <c r="F297" s="30" t="s">
        <v>288</v>
      </c>
    </row>
    <row r="298" spans="1:6" ht="15" outlineLevel="1" thickBot="1">
      <c r="A298" s="30" t="s">
        <v>20</v>
      </c>
      <c r="B298" s="31">
        <v>527.41999999999996</v>
      </c>
      <c r="C298" s="30" t="s">
        <v>99</v>
      </c>
      <c r="D298" s="30" t="s">
        <v>162</v>
      </c>
      <c r="E298" s="30" t="s">
        <v>93</v>
      </c>
      <c r="F298" s="30" t="s">
        <v>288</v>
      </c>
    </row>
    <row r="299" spans="1:6" ht="15" outlineLevel="1" thickBot="1">
      <c r="A299" s="30" t="s">
        <v>15</v>
      </c>
      <c r="B299" s="31">
        <v>909.73</v>
      </c>
      <c r="C299" s="30" t="s">
        <v>108</v>
      </c>
      <c r="D299" s="30" t="s">
        <v>254</v>
      </c>
      <c r="E299" s="30" t="s">
        <v>93</v>
      </c>
      <c r="F299" s="30" t="s">
        <v>288</v>
      </c>
    </row>
    <row r="300" spans="1:6" ht="15" outlineLevel="1" thickBot="1">
      <c r="A300" s="30" t="s">
        <v>15</v>
      </c>
      <c r="B300" s="31">
        <v>58.45</v>
      </c>
      <c r="C300" s="30" t="s">
        <v>108</v>
      </c>
      <c r="D300" s="30" t="s">
        <v>294</v>
      </c>
      <c r="E300" s="30" t="s">
        <v>93</v>
      </c>
      <c r="F300" s="30" t="s">
        <v>288</v>
      </c>
    </row>
    <row r="301" spans="1:6" ht="15" outlineLevel="1" thickBot="1">
      <c r="A301" s="30" t="s">
        <v>15</v>
      </c>
      <c r="B301" s="31">
        <v>-453.22</v>
      </c>
      <c r="C301" s="30" t="s">
        <v>108</v>
      </c>
      <c r="D301" s="30" t="s">
        <v>247</v>
      </c>
      <c r="E301" s="30" t="s">
        <v>102</v>
      </c>
      <c r="F301" s="30" t="s">
        <v>288</v>
      </c>
    </row>
    <row r="302" spans="1:6" ht="15" outlineLevel="1" thickBot="1">
      <c r="A302" s="32"/>
      <c r="B302" s="31">
        <v>307.5</v>
      </c>
      <c r="C302" s="30" t="s">
        <v>97</v>
      </c>
      <c r="D302" s="30" t="s">
        <v>295</v>
      </c>
      <c r="E302" s="30" t="s">
        <v>93</v>
      </c>
      <c r="F302" s="30" t="s">
        <v>288</v>
      </c>
    </row>
    <row r="303" spans="1:6" ht="15" outlineLevel="1" thickBot="1">
      <c r="A303" s="30" t="s">
        <v>15</v>
      </c>
      <c r="B303" s="31">
        <v>-396.57</v>
      </c>
      <c r="C303" s="30" t="s">
        <v>99</v>
      </c>
      <c r="D303" s="30" t="s">
        <v>175</v>
      </c>
      <c r="E303" s="30" t="s">
        <v>102</v>
      </c>
      <c r="F303" s="30" t="s">
        <v>288</v>
      </c>
    </row>
    <row r="304" spans="1:6" ht="15" outlineLevel="1" thickBot="1">
      <c r="A304" s="30" t="s">
        <v>15</v>
      </c>
      <c r="B304" s="31">
        <v>-4671.07</v>
      </c>
      <c r="C304" s="30" t="s">
        <v>99</v>
      </c>
      <c r="D304" s="30" t="s">
        <v>203</v>
      </c>
      <c r="E304" s="30" t="s">
        <v>102</v>
      </c>
      <c r="F304" s="30" t="s">
        <v>288</v>
      </c>
    </row>
    <row r="305" spans="1:6" ht="15" outlineLevel="1" thickBot="1">
      <c r="A305" s="30" t="s">
        <v>15</v>
      </c>
      <c r="B305" s="31">
        <v>2015.14</v>
      </c>
      <c r="C305" s="30" t="s">
        <v>99</v>
      </c>
      <c r="D305" s="30" t="s">
        <v>296</v>
      </c>
      <c r="E305" s="30" t="s">
        <v>93</v>
      </c>
      <c r="F305" s="30" t="s">
        <v>288</v>
      </c>
    </row>
    <row r="306" spans="1:6" ht="15" outlineLevel="1" thickBot="1">
      <c r="A306" s="30" t="s">
        <v>15</v>
      </c>
      <c r="B306" s="31">
        <v>209.84</v>
      </c>
      <c r="C306" s="30" t="s">
        <v>99</v>
      </c>
      <c r="D306" s="30" t="s">
        <v>297</v>
      </c>
      <c r="E306" s="30" t="s">
        <v>93</v>
      </c>
      <c r="F306" s="30" t="s">
        <v>288</v>
      </c>
    </row>
    <row r="307" spans="1:6" ht="15" outlineLevel="1" thickBot="1">
      <c r="A307" s="30" t="s">
        <v>15</v>
      </c>
      <c r="B307" s="31">
        <v>358.55</v>
      </c>
      <c r="C307" s="30" t="s">
        <v>99</v>
      </c>
      <c r="D307" s="30" t="s">
        <v>298</v>
      </c>
      <c r="E307" s="30" t="s">
        <v>93</v>
      </c>
      <c r="F307" s="30" t="s">
        <v>288</v>
      </c>
    </row>
    <row r="308" spans="1:6" ht="15" outlineLevel="1" thickBot="1">
      <c r="A308" s="30" t="s">
        <v>103</v>
      </c>
      <c r="B308" s="31">
        <v>2874.55</v>
      </c>
      <c r="C308" s="30" t="s">
        <v>99</v>
      </c>
      <c r="D308" s="30" t="s">
        <v>221</v>
      </c>
      <c r="E308" s="30" t="s">
        <v>93</v>
      </c>
      <c r="F308" s="30" t="s">
        <v>288</v>
      </c>
    </row>
    <row r="309" spans="1:6" ht="15" outlineLevel="1" thickBot="1">
      <c r="A309" s="30" t="s">
        <v>15</v>
      </c>
      <c r="B309" s="31">
        <v>697.4</v>
      </c>
      <c r="C309" s="30" t="s">
        <v>99</v>
      </c>
      <c r="D309" s="30" t="s">
        <v>299</v>
      </c>
      <c r="E309" s="30" t="s">
        <v>93</v>
      </c>
      <c r="F309" s="30" t="s">
        <v>288</v>
      </c>
    </row>
    <row r="310" spans="1:6" ht="15" outlineLevel="1" thickBot="1">
      <c r="A310" s="30" t="s">
        <v>15</v>
      </c>
      <c r="B310" s="31">
        <v>-1422.85</v>
      </c>
      <c r="C310" s="30" t="s">
        <v>99</v>
      </c>
      <c r="D310" s="30" t="s">
        <v>300</v>
      </c>
      <c r="E310" s="30" t="s">
        <v>102</v>
      </c>
      <c r="F310" s="30" t="s">
        <v>288</v>
      </c>
    </row>
    <row r="311" spans="1:6" ht="15" outlineLevel="1" thickBot="1">
      <c r="A311" s="30" t="s">
        <v>15</v>
      </c>
      <c r="B311" s="31">
        <v>1853.11</v>
      </c>
      <c r="C311" s="30" t="s">
        <v>99</v>
      </c>
      <c r="D311" s="30" t="s">
        <v>301</v>
      </c>
      <c r="E311" s="30" t="s">
        <v>93</v>
      </c>
      <c r="F311" s="30" t="s">
        <v>288</v>
      </c>
    </row>
    <row r="312" spans="1:6" ht="15" outlineLevel="1" thickBot="1">
      <c r="A312" s="30" t="s">
        <v>15</v>
      </c>
      <c r="B312" s="31">
        <v>2772.51</v>
      </c>
      <c r="C312" s="30" t="s">
        <v>99</v>
      </c>
      <c r="D312" s="30" t="s">
        <v>302</v>
      </c>
      <c r="E312" s="30" t="s">
        <v>93</v>
      </c>
      <c r="F312" s="30" t="s">
        <v>288</v>
      </c>
    </row>
    <row r="313" spans="1:6" ht="15" outlineLevel="1" thickBot="1">
      <c r="A313" s="32"/>
      <c r="B313" s="31">
        <v>32.78</v>
      </c>
      <c r="C313" s="30" t="s">
        <v>91</v>
      </c>
      <c r="D313" s="30" t="s">
        <v>92</v>
      </c>
      <c r="E313" s="30" t="s">
        <v>93</v>
      </c>
      <c r="F313" s="30" t="s">
        <v>288</v>
      </c>
    </row>
    <row r="314" spans="1:6" ht="15" outlineLevel="1" thickBot="1">
      <c r="A314" s="32"/>
      <c r="B314" s="31">
        <v>-38.81</v>
      </c>
      <c r="C314" s="30" t="s">
        <v>91</v>
      </c>
      <c r="D314" s="30" t="s">
        <v>289</v>
      </c>
      <c r="E314" s="30" t="s">
        <v>102</v>
      </c>
      <c r="F314" s="30" t="s">
        <v>288</v>
      </c>
    </row>
    <row r="315" spans="1:6" ht="15" outlineLevel="1" thickBot="1">
      <c r="A315" s="32"/>
      <c r="B315" s="31">
        <v>53.25</v>
      </c>
      <c r="C315" s="30" t="s">
        <v>91</v>
      </c>
      <c r="D315" s="30" t="s">
        <v>303</v>
      </c>
      <c r="E315" s="30" t="s">
        <v>93</v>
      </c>
      <c r="F315" s="30" t="s">
        <v>288</v>
      </c>
    </row>
    <row r="316" spans="1:6" ht="15" outlineLevel="1" thickBot="1">
      <c r="A316" s="32"/>
      <c r="B316" s="31">
        <v>2426.69</v>
      </c>
      <c r="C316" s="30" t="s">
        <v>91</v>
      </c>
      <c r="D316" s="30" t="s">
        <v>206</v>
      </c>
      <c r="E316" s="30" t="s">
        <v>93</v>
      </c>
      <c r="F316" s="30" t="s">
        <v>288</v>
      </c>
    </row>
    <row r="317" spans="1:6" ht="15" outlineLevel="1" thickBot="1">
      <c r="A317" s="32"/>
      <c r="B317" s="31">
        <v>1446.2</v>
      </c>
      <c r="C317" s="30" t="s">
        <v>91</v>
      </c>
      <c r="D317" s="30" t="s">
        <v>223</v>
      </c>
      <c r="E317" s="30" t="s">
        <v>93</v>
      </c>
      <c r="F317" s="30" t="s">
        <v>288</v>
      </c>
    </row>
    <row r="318" spans="1:6" ht="15" outlineLevel="1" thickBot="1">
      <c r="A318" s="32"/>
      <c r="B318" s="31">
        <v>3.64</v>
      </c>
      <c r="C318" s="30" t="s">
        <v>91</v>
      </c>
      <c r="D318" s="30" t="s">
        <v>291</v>
      </c>
      <c r="E318" s="30" t="s">
        <v>93</v>
      </c>
      <c r="F318" s="30" t="s">
        <v>288</v>
      </c>
    </row>
    <row r="319" spans="1:6" ht="15" outlineLevel="1" thickBot="1">
      <c r="A319" s="32"/>
      <c r="B319" s="31">
        <v>81.55</v>
      </c>
      <c r="C319" s="30" t="s">
        <v>91</v>
      </c>
      <c r="D319" s="30" t="s">
        <v>292</v>
      </c>
      <c r="E319" s="30" t="s">
        <v>93</v>
      </c>
      <c r="F319" s="30" t="s">
        <v>288</v>
      </c>
    </row>
    <row r="320" spans="1:6" ht="15" outlineLevel="1" thickBot="1">
      <c r="A320" s="32"/>
      <c r="B320" s="31">
        <v>-1305.77</v>
      </c>
      <c r="C320" s="30" t="s">
        <v>97</v>
      </c>
      <c r="D320" s="30" t="s">
        <v>139</v>
      </c>
      <c r="E320" s="30" t="s">
        <v>102</v>
      </c>
      <c r="F320" s="30" t="s">
        <v>288</v>
      </c>
    </row>
    <row r="321" spans="1:6" ht="15" outlineLevel="1" thickBot="1">
      <c r="A321" s="32"/>
      <c r="B321" s="31">
        <v>2281.81</v>
      </c>
      <c r="C321" s="30" t="s">
        <v>91</v>
      </c>
      <c r="D321" s="30" t="s">
        <v>113</v>
      </c>
      <c r="E321" s="30" t="s">
        <v>93</v>
      </c>
      <c r="F321" s="30" t="s">
        <v>288</v>
      </c>
    </row>
    <row r="322" spans="1:6" ht="15" outlineLevel="1" thickBot="1">
      <c r="A322" s="32"/>
      <c r="B322" s="31">
        <v>5491.2</v>
      </c>
      <c r="C322" s="30" t="s">
        <v>91</v>
      </c>
      <c r="D322" s="30" t="s">
        <v>142</v>
      </c>
      <c r="E322" s="30" t="s">
        <v>93</v>
      </c>
      <c r="F322" s="30" t="s">
        <v>288</v>
      </c>
    </row>
    <row r="323" spans="1:6" ht="15" outlineLevel="1" thickBot="1">
      <c r="A323" s="30" t="s">
        <v>20</v>
      </c>
      <c r="B323" s="31">
        <v>18373.38</v>
      </c>
      <c r="C323" s="30" t="s">
        <v>99</v>
      </c>
      <c r="D323" s="30" t="s">
        <v>114</v>
      </c>
      <c r="E323" s="30" t="s">
        <v>93</v>
      </c>
      <c r="F323" s="30" t="s">
        <v>288</v>
      </c>
    </row>
    <row r="324" spans="1:6" ht="15" outlineLevel="1" thickBot="1">
      <c r="A324" s="30" t="s">
        <v>20</v>
      </c>
      <c r="B324" s="31">
        <v>-112.92</v>
      </c>
      <c r="C324" s="30" t="s">
        <v>99</v>
      </c>
      <c r="D324" s="30" t="s">
        <v>162</v>
      </c>
      <c r="E324" s="30" t="s">
        <v>102</v>
      </c>
      <c r="F324" s="30" t="s">
        <v>288</v>
      </c>
    </row>
    <row r="325" spans="1:6" ht="15" outlineLevel="1" thickBot="1">
      <c r="A325" s="30" t="s">
        <v>15</v>
      </c>
      <c r="B325" s="31">
        <v>-4115.57</v>
      </c>
      <c r="C325" s="30" t="s">
        <v>99</v>
      </c>
      <c r="D325" s="30" t="s">
        <v>282</v>
      </c>
      <c r="E325" s="30" t="s">
        <v>102</v>
      </c>
      <c r="F325" s="30" t="s">
        <v>288</v>
      </c>
    </row>
    <row r="326" spans="1:6" ht="15" outlineLevel="1" thickBot="1">
      <c r="A326" s="30" t="s">
        <v>20</v>
      </c>
      <c r="B326" s="31">
        <v>19718.13</v>
      </c>
      <c r="C326" s="30" t="s">
        <v>99</v>
      </c>
      <c r="D326" s="30" t="s">
        <v>117</v>
      </c>
      <c r="E326" s="30" t="s">
        <v>93</v>
      </c>
      <c r="F326" s="30" t="s">
        <v>288</v>
      </c>
    </row>
    <row r="327" spans="1:6" ht="15" outlineLevel="1" thickBot="1">
      <c r="A327" s="30" t="s">
        <v>15</v>
      </c>
      <c r="B327" s="31">
        <v>58.45</v>
      </c>
      <c r="C327" s="30" t="s">
        <v>108</v>
      </c>
      <c r="D327" s="30" t="s">
        <v>304</v>
      </c>
      <c r="E327" s="30" t="s">
        <v>93</v>
      </c>
      <c r="F327" s="30" t="s">
        <v>288</v>
      </c>
    </row>
    <row r="328" spans="1:6" ht="15" outlineLevel="1" thickBot="1">
      <c r="A328" s="30" t="s">
        <v>15</v>
      </c>
      <c r="B328" s="31">
        <v>449.84</v>
      </c>
      <c r="C328" s="30" t="s">
        <v>99</v>
      </c>
      <c r="D328" s="30" t="s">
        <v>305</v>
      </c>
      <c r="E328" s="30" t="s">
        <v>93</v>
      </c>
      <c r="F328" s="30" t="s">
        <v>288</v>
      </c>
    </row>
    <row r="329" spans="1:6" ht="15" outlineLevel="1" thickBot="1">
      <c r="A329" s="30" t="s">
        <v>15</v>
      </c>
      <c r="B329" s="31">
        <v>17296.25</v>
      </c>
      <c r="C329" s="30" t="s">
        <v>99</v>
      </c>
      <c r="D329" s="30" t="s">
        <v>260</v>
      </c>
      <c r="E329" s="30" t="s">
        <v>93</v>
      </c>
      <c r="F329" s="30" t="s">
        <v>288</v>
      </c>
    </row>
    <row r="330" spans="1:6" ht="15" outlineLevel="1" thickBot="1">
      <c r="A330" s="30" t="s">
        <v>15</v>
      </c>
      <c r="B330" s="31">
        <v>-5969.86</v>
      </c>
      <c r="C330" s="30" t="s">
        <v>99</v>
      </c>
      <c r="D330" s="30" t="s">
        <v>260</v>
      </c>
      <c r="E330" s="30" t="s">
        <v>102</v>
      </c>
      <c r="F330" s="30" t="s">
        <v>288</v>
      </c>
    </row>
    <row r="331" spans="1:6" ht="15" outlineLevel="1" thickBot="1">
      <c r="A331" s="30" t="s">
        <v>15</v>
      </c>
      <c r="B331" s="31">
        <v>4971.29</v>
      </c>
      <c r="C331" s="30" t="s">
        <v>99</v>
      </c>
      <c r="D331" s="30" t="s">
        <v>172</v>
      </c>
      <c r="E331" s="30" t="s">
        <v>93</v>
      </c>
      <c r="F331" s="30" t="s">
        <v>288</v>
      </c>
    </row>
    <row r="332" spans="1:6" ht="15" outlineLevel="1" thickBot="1">
      <c r="A332" s="32"/>
      <c r="B332" s="31">
        <v>-222.49</v>
      </c>
      <c r="C332" s="30" t="s">
        <v>91</v>
      </c>
      <c r="D332" s="30" t="s">
        <v>306</v>
      </c>
      <c r="E332" s="30" t="s">
        <v>102</v>
      </c>
      <c r="F332" s="30" t="s">
        <v>288</v>
      </c>
    </row>
    <row r="333" spans="1:6" ht="15" outlineLevel="1" thickBot="1">
      <c r="A333" s="30" t="s">
        <v>15</v>
      </c>
      <c r="B333" s="31">
        <v>21449.88</v>
      </c>
      <c r="C333" s="30" t="s">
        <v>99</v>
      </c>
      <c r="D333" s="30" t="s">
        <v>214</v>
      </c>
      <c r="E333" s="30" t="s">
        <v>93</v>
      </c>
      <c r="F333" s="30" t="s">
        <v>288</v>
      </c>
    </row>
    <row r="334" spans="1:6" ht="15" outlineLevel="1" thickBot="1">
      <c r="A334" s="30" t="s">
        <v>20</v>
      </c>
      <c r="B334" s="31">
        <v>59035.43</v>
      </c>
      <c r="C334" s="30" t="s">
        <v>99</v>
      </c>
      <c r="D334" s="30" t="s">
        <v>307</v>
      </c>
      <c r="E334" s="30" t="s">
        <v>93</v>
      </c>
      <c r="F334" s="30" t="s">
        <v>288</v>
      </c>
    </row>
    <row r="335" spans="1:6" ht="15" outlineLevel="1" thickBot="1">
      <c r="A335" s="30" t="s">
        <v>15</v>
      </c>
      <c r="B335" s="31">
        <v>-289.79000000000002</v>
      </c>
      <c r="C335" s="30" t="s">
        <v>99</v>
      </c>
      <c r="D335" s="30" t="s">
        <v>308</v>
      </c>
      <c r="E335" s="30" t="s">
        <v>102</v>
      </c>
      <c r="F335" s="30" t="s">
        <v>288</v>
      </c>
    </row>
    <row r="336" spans="1:6" ht="15" outlineLevel="1" thickBot="1">
      <c r="A336" s="30" t="s">
        <v>15</v>
      </c>
      <c r="B336" s="31">
        <v>3761.08</v>
      </c>
      <c r="C336" s="30" t="s">
        <v>99</v>
      </c>
      <c r="D336" s="30" t="s">
        <v>147</v>
      </c>
      <c r="E336" s="30" t="s">
        <v>93</v>
      </c>
      <c r="F336" s="30" t="s">
        <v>288</v>
      </c>
    </row>
    <row r="337" spans="1:6" ht="15" outlineLevel="1" thickBot="1">
      <c r="A337" s="30" t="s">
        <v>15</v>
      </c>
      <c r="B337" s="31">
        <v>-9081.27</v>
      </c>
      <c r="C337" s="30" t="s">
        <v>99</v>
      </c>
      <c r="D337" s="30" t="s">
        <v>202</v>
      </c>
      <c r="E337" s="30" t="s">
        <v>102</v>
      </c>
      <c r="F337" s="30" t="s">
        <v>288</v>
      </c>
    </row>
    <row r="338" spans="1:6" ht="15" outlineLevel="1" thickBot="1">
      <c r="A338" s="30" t="s">
        <v>15</v>
      </c>
      <c r="B338" s="31">
        <v>4438.54</v>
      </c>
      <c r="C338" s="30" t="s">
        <v>99</v>
      </c>
      <c r="D338" s="30" t="s">
        <v>309</v>
      </c>
      <c r="E338" s="30" t="s">
        <v>93</v>
      </c>
      <c r="F338" s="30" t="s">
        <v>288</v>
      </c>
    </row>
    <row r="339" spans="1:6" ht="15" outlineLevel="1" thickBot="1">
      <c r="A339" s="30" t="s">
        <v>15</v>
      </c>
      <c r="B339" s="31">
        <v>4570.97</v>
      </c>
      <c r="C339" s="30" t="s">
        <v>99</v>
      </c>
      <c r="D339" s="30" t="s">
        <v>310</v>
      </c>
      <c r="E339" s="30" t="s">
        <v>93</v>
      </c>
      <c r="F339" s="30" t="s">
        <v>288</v>
      </c>
    </row>
    <row r="340" spans="1:6" ht="15" outlineLevel="1" thickBot="1">
      <c r="A340" s="30" t="s">
        <v>15</v>
      </c>
      <c r="B340" s="31">
        <v>443.47</v>
      </c>
      <c r="C340" s="30" t="s">
        <v>99</v>
      </c>
      <c r="D340" s="30" t="s">
        <v>311</v>
      </c>
      <c r="E340" s="30" t="s">
        <v>93</v>
      </c>
      <c r="F340" s="30" t="s">
        <v>288</v>
      </c>
    </row>
    <row r="341" spans="1:6" ht="15" outlineLevel="1" thickBot="1">
      <c r="A341" s="30" t="s">
        <v>15</v>
      </c>
      <c r="B341" s="31">
        <v>4357.21</v>
      </c>
      <c r="C341" s="30" t="s">
        <v>99</v>
      </c>
      <c r="D341" s="30" t="s">
        <v>312</v>
      </c>
      <c r="E341" s="30" t="s">
        <v>93</v>
      </c>
      <c r="F341" s="30" t="s">
        <v>288</v>
      </c>
    </row>
    <row r="342" spans="1:6" ht="15" outlineLevel="1" thickBot="1">
      <c r="A342" s="30" t="s">
        <v>15</v>
      </c>
      <c r="B342" s="31">
        <v>2898.57</v>
      </c>
      <c r="C342" s="30" t="s">
        <v>99</v>
      </c>
      <c r="D342" s="30" t="s">
        <v>313</v>
      </c>
      <c r="E342" s="30" t="s">
        <v>93</v>
      </c>
      <c r="F342" s="30" t="s">
        <v>288</v>
      </c>
    </row>
    <row r="343" spans="1:6" ht="15" outlineLevel="1" thickBot="1">
      <c r="A343" s="30" t="s">
        <v>103</v>
      </c>
      <c r="B343" s="31">
        <v>-116.25</v>
      </c>
      <c r="C343" s="30" t="s">
        <v>99</v>
      </c>
      <c r="D343" s="30" t="s">
        <v>177</v>
      </c>
      <c r="E343" s="30" t="s">
        <v>102</v>
      </c>
      <c r="F343" s="30" t="s">
        <v>288</v>
      </c>
    </row>
    <row r="344" spans="1:6" ht="15" outlineLevel="1" thickBot="1">
      <c r="A344" s="30" t="s">
        <v>15</v>
      </c>
      <c r="B344" s="31">
        <v>204.7</v>
      </c>
      <c r="C344" s="30" t="s">
        <v>99</v>
      </c>
      <c r="D344" s="30" t="s">
        <v>314</v>
      </c>
      <c r="E344" s="30" t="s">
        <v>93</v>
      </c>
      <c r="F344" s="30" t="s">
        <v>288</v>
      </c>
    </row>
    <row r="345" spans="1:6" ht="15" outlineLevel="1" thickBot="1">
      <c r="A345" s="32"/>
      <c r="B345" s="31">
        <v>-291.75</v>
      </c>
      <c r="C345" s="30" t="s">
        <v>105</v>
      </c>
      <c r="D345" s="30" t="s">
        <v>154</v>
      </c>
      <c r="E345" s="30" t="s">
        <v>102</v>
      </c>
      <c r="F345" s="30" t="s">
        <v>288</v>
      </c>
    </row>
    <row r="346" spans="1:6" ht="15" outlineLevel="1" thickBot="1">
      <c r="A346" s="32"/>
      <c r="B346" s="31">
        <v>-248.06</v>
      </c>
      <c r="C346" s="30" t="s">
        <v>133</v>
      </c>
      <c r="D346" s="30" t="s">
        <v>134</v>
      </c>
      <c r="E346" s="30" t="s">
        <v>102</v>
      </c>
      <c r="F346" s="30" t="s">
        <v>288</v>
      </c>
    </row>
    <row r="347" spans="1:6" ht="15" outlineLevel="1" thickBot="1">
      <c r="A347" s="32"/>
      <c r="B347" s="31">
        <v>-19.079999999999998</v>
      </c>
      <c r="C347" s="30" t="s">
        <v>91</v>
      </c>
      <c r="D347" s="30" t="s">
        <v>223</v>
      </c>
      <c r="E347" s="30" t="s">
        <v>102</v>
      </c>
      <c r="F347" s="30" t="s">
        <v>288</v>
      </c>
    </row>
    <row r="348" spans="1:6" ht="15" outlineLevel="1" thickBot="1">
      <c r="A348" s="32"/>
      <c r="B348" s="31">
        <v>1113.29</v>
      </c>
      <c r="C348" s="30" t="s">
        <v>120</v>
      </c>
      <c r="D348" s="30" t="s">
        <v>276</v>
      </c>
      <c r="E348" s="30" t="s">
        <v>93</v>
      </c>
      <c r="F348" s="30" t="s">
        <v>288</v>
      </c>
    </row>
    <row r="349" spans="1:6" ht="15" outlineLevel="1" thickBot="1">
      <c r="A349" s="32"/>
      <c r="B349" s="31">
        <v>765.56</v>
      </c>
      <c r="C349" s="30" t="s">
        <v>131</v>
      </c>
      <c r="D349" s="30" t="s">
        <v>179</v>
      </c>
      <c r="E349" s="30" t="s">
        <v>93</v>
      </c>
      <c r="F349" s="30" t="s">
        <v>288</v>
      </c>
    </row>
    <row r="350" spans="1:6" ht="15" outlineLevel="1" thickBot="1">
      <c r="A350" s="30" t="s">
        <v>20</v>
      </c>
      <c r="B350" s="31">
        <v>-565.37</v>
      </c>
      <c r="C350" s="30" t="s">
        <v>99</v>
      </c>
      <c r="D350" s="30" t="s">
        <v>315</v>
      </c>
      <c r="E350" s="30" t="s">
        <v>102</v>
      </c>
      <c r="F350" s="30" t="s">
        <v>288</v>
      </c>
    </row>
    <row r="351" spans="1:6" ht="15" outlineLevel="1" thickBot="1">
      <c r="A351" s="30" t="s">
        <v>20</v>
      </c>
      <c r="B351" s="31">
        <v>-461.94</v>
      </c>
      <c r="C351" s="30" t="s">
        <v>108</v>
      </c>
      <c r="D351" s="30" t="s">
        <v>161</v>
      </c>
      <c r="E351" s="30" t="s">
        <v>102</v>
      </c>
      <c r="F351" s="30" t="s">
        <v>288</v>
      </c>
    </row>
    <row r="352" spans="1:6" ht="15" thickBot="1">
      <c r="A352" s="30" t="s">
        <v>20</v>
      </c>
      <c r="B352" s="31">
        <v>280905.19</v>
      </c>
      <c r="C352" s="30" t="s">
        <v>99</v>
      </c>
      <c r="D352" s="30" t="s">
        <v>237</v>
      </c>
      <c r="E352" s="30" t="s">
        <v>93</v>
      </c>
      <c r="F352" s="30" t="s">
        <v>288</v>
      </c>
    </row>
    <row r="353" spans="1:6" ht="15" outlineLevel="1" thickBot="1">
      <c r="A353" s="30" t="s">
        <v>20</v>
      </c>
      <c r="B353" s="31">
        <v>-741.19</v>
      </c>
      <c r="C353" s="30" t="s">
        <v>99</v>
      </c>
      <c r="D353" s="30" t="s">
        <v>114</v>
      </c>
      <c r="E353" s="30" t="s">
        <v>102</v>
      </c>
      <c r="F353" s="30" t="s">
        <v>288</v>
      </c>
    </row>
    <row r="354" spans="1:6" ht="15" outlineLevel="1" thickBot="1">
      <c r="A354" s="30" t="s">
        <v>15</v>
      </c>
      <c r="B354" s="31">
        <v>4250</v>
      </c>
      <c r="C354" s="30" t="s">
        <v>108</v>
      </c>
      <c r="D354" s="30" t="s">
        <v>316</v>
      </c>
      <c r="E354" s="30" t="s">
        <v>93</v>
      </c>
      <c r="F354" s="30" t="s">
        <v>288</v>
      </c>
    </row>
    <row r="355" spans="1:6" ht="15" thickBot="1">
      <c r="A355" s="30" t="s">
        <v>15</v>
      </c>
      <c r="B355" s="31">
        <v>223.47</v>
      </c>
      <c r="C355" s="30" t="s">
        <v>99</v>
      </c>
      <c r="D355" s="30" t="s">
        <v>267</v>
      </c>
      <c r="E355" s="30" t="s">
        <v>93</v>
      </c>
      <c r="F355" s="30" t="s">
        <v>288</v>
      </c>
    </row>
    <row r="356" spans="1:6" ht="15" outlineLevel="1" thickBot="1">
      <c r="A356" s="30" t="s">
        <v>15</v>
      </c>
      <c r="B356" s="31">
        <v>1167.8599999999999</v>
      </c>
      <c r="C356" s="30" t="s">
        <v>99</v>
      </c>
      <c r="D356" s="30" t="s">
        <v>242</v>
      </c>
      <c r="E356" s="30" t="s">
        <v>93</v>
      </c>
      <c r="F356" s="30" t="s">
        <v>288</v>
      </c>
    </row>
    <row r="357" spans="1:6" ht="15" thickBot="1">
      <c r="A357" s="30" t="s">
        <v>15</v>
      </c>
      <c r="B357" s="31">
        <v>9074.98</v>
      </c>
      <c r="C357" s="30" t="s">
        <v>99</v>
      </c>
      <c r="D357" s="30" t="s">
        <v>220</v>
      </c>
      <c r="E357" s="30" t="s">
        <v>93</v>
      </c>
      <c r="F357" s="30" t="s">
        <v>288</v>
      </c>
    </row>
    <row r="358" spans="1:6" ht="15" outlineLevel="1" thickBot="1">
      <c r="A358" s="30" t="s">
        <v>15</v>
      </c>
      <c r="B358" s="31">
        <v>7240.95</v>
      </c>
      <c r="C358" s="30" t="s">
        <v>99</v>
      </c>
      <c r="D358" s="30" t="s">
        <v>130</v>
      </c>
      <c r="E358" s="30" t="s">
        <v>93</v>
      </c>
      <c r="F358" s="30" t="s">
        <v>288</v>
      </c>
    </row>
    <row r="359" spans="1:6" ht="15" outlineLevel="1" thickBot="1">
      <c r="A359" s="30" t="s">
        <v>15</v>
      </c>
      <c r="B359" s="31">
        <v>-4873.75</v>
      </c>
      <c r="C359" s="30" t="s">
        <v>99</v>
      </c>
      <c r="D359" s="30" t="s">
        <v>130</v>
      </c>
      <c r="E359" s="30" t="s">
        <v>102</v>
      </c>
      <c r="F359" s="30" t="s">
        <v>288</v>
      </c>
    </row>
    <row r="360" spans="1:6" ht="15" outlineLevel="1" thickBot="1">
      <c r="A360" s="30" t="s">
        <v>15</v>
      </c>
      <c r="B360" s="31">
        <v>38663.68</v>
      </c>
      <c r="C360" s="30" t="s">
        <v>99</v>
      </c>
      <c r="D360" s="30" t="s">
        <v>203</v>
      </c>
      <c r="E360" s="30" t="s">
        <v>93</v>
      </c>
      <c r="F360" s="30" t="s">
        <v>288</v>
      </c>
    </row>
    <row r="361" spans="1:6" ht="15" outlineLevel="1" thickBot="1">
      <c r="A361" s="30" t="s">
        <v>15</v>
      </c>
      <c r="B361" s="31">
        <v>-32.53</v>
      </c>
      <c r="C361" s="30" t="s">
        <v>99</v>
      </c>
      <c r="D361" s="30" t="s">
        <v>317</v>
      </c>
      <c r="E361" s="30" t="s">
        <v>102</v>
      </c>
      <c r="F361" s="30" t="s">
        <v>288</v>
      </c>
    </row>
    <row r="362" spans="1:6" ht="15" thickBot="1">
      <c r="A362" s="30" t="s">
        <v>103</v>
      </c>
      <c r="B362" s="31">
        <v>-1402.16</v>
      </c>
      <c r="C362" s="30" t="s">
        <v>99</v>
      </c>
      <c r="D362" s="30" t="s">
        <v>151</v>
      </c>
      <c r="E362" s="30" t="s">
        <v>102</v>
      </c>
      <c r="F362" s="30" t="s">
        <v>288</v>
      </c>
    </row>
    <row r="363" spans="1:6" ht="15" outlineLevel="1" thickBot="1">
      <c r="A363" s="30" t="s">
        <v>15</v>
      </c>
      <c r="B363" s="31">
        <v>846.22</v>
      </c>
      <c r="C363" s="30" t="s">
        <v>99</v>
      </c>
      <c r="D363" s="30" t="s">
        <v>318</v>
      </c>
      <c r="E363" s="30" t="s">
        <v>93</v>
      </c>
      <c r="F363" s="30" t="s">
        <v>288</v>
      </c>
    </row>
    <row r="364" spans="1:6" ht="15" outlineLevel="1" thickBot="1">
      <c r="A364" s="30" t="s">
        <v>15</v>
      </c>
      <c r="B364" s="31">
        <v>1459.63</v>
      </c>
      <c r="C364" s="30" t="s">
        <v>99</v>
      </c>
      <c r="D364" s="30" t="s">
        <v>319</v>
      </c>
      <c r="E364" s="30" t="s">
        <v>93</v>
      </c>
      <c r="F364" s="30" t="s">
        <v>288</v>
      </c>
    </row>
    <row r="365" spans="1:6" ht="15" outlineLevel="1" thickBot="1">
      <c r="A365" s="30" t="s">
        <v>15</v>
      </c>
      <c r="B365" s="31">
        <v>316.98</v>
      </c>
      <c r="C365" s="30" t="s">
        <v>99</v>
      </c>
      <c r="D365" s="30" t="s">
        <v>269</v>
      </c>
      <c r="E365" s="30" t="s">
        <v>93</v>
      </c>
      <c r="F365" s="30" t="s">
        <v>288</v>
      </c>
    </row>
    <row r="366" spans="1:6" ht="15" outlineLevel="1" thickBot="1">
      <c r="A366" s="30" t="s">
        <v>15</v>
      </c>
      <c r="B366" s="31">
        <v>-465.01</v>
      </c>
      <c r="C366" s="30" t="s">
        <v>99</v>
      </c>
      <c r="D366" s="30" t="s">
        <v>320</v>
      </c>
      <c r="E366" s="30" t="s">
        <v>102</v>
      </c>
      <c r="F366" s="30" t="s">
        <v>288</v>
      </c>
    </row>
    <row r="367" spans="1:6" ht="15" outlineLevel="1" thickBot="1">
      <c r="A367" s="30" t="s">
        <v>15</v>
      </c>
      <c r="B367" s="31">
        <v>-208.47</v>
      </c>
      <c r="C367" s="30" t="s">
        <v>99</v>
      </c>
      <c r="D367" s="30" t="s">
        <v>235</v>
      </c>
      <c r="E367" s="30" t="s">
        <v>102</v>
      </c>
      <c r="F367" s="30" t="s">
        <v>288</v>
      </c>
    </row>
    <row r="368" spans="1:6" ht="15" outlineLevel="1" thickBot="1">
      <c r="A368" s="30" t="s">
        <v>15</v>
      </c>
      <c r="B368" s="31">
        <v>310.37</v>
      </c>
      <c r="C368" s="30" t="s">
        <v>99</v>
      </c>
      <c r="D368" s="30" t="s">
        <v>252</v>
      </c>
      <c r="E368" s="30" t="s">
        <v>93</v>
      </c>
      <c r="F368" s="30" t="s">
        <v>288</v>
      </c>
    </row>
    <row r="369" spans="1:6" ht="15" outlineLevel="1" thickBot="1">
      <c r="A369" s="32"/>
      <c r="B369" s="31">
        <v>68.98</v>
      </c>
      <c r="C369" s="30" t="s">
        <v>120</v>
      </c>
      <c r="D369" s="30" t="s">
        <v>321</v>
      </c>
      <c r="E369" s="30" t="s">
        <v>93</v>
      </c>
      <c r="F369" s="30" t="s">
        <v>288</v>
      </c>
    </row>
    <row r="370" spans="1:6" ht="15" outlineLevel="1" thickBot="1">
      <c r="A370" s="32"/>
      <c r="B370" s="31">
        <v>361.44</v>
      </c>
      <c r="C370" s="30" t="s">
        <v>129</v>
      </c>
      <c r="D370" s="30" t="s">
        <v>140</v>
      </c>
      <c r="E370" s="30" t="s">
        <v>93</v>
      </c>
      <c r="F370" s="30" t="s">
        <v>288</v>
      </c>
    </row>
    <row r="371" spans="1:6" ht="15" outlineLevel="1" thickBot="1">
      <c r="A371" s="32"/>
      <c r="B371" s="31">
        <v>2288.6999999999998</v>
      </c>
      <c r="C371" s="30" t="s">
        <v>91</v>
      </c>
      <c r="D371" s="30" t="s">
        <v>208</v>
      </c>
      <c r="E371" s="30" t="s">
        <v>93</v>
      </c>
      <c r="F371" s="30" t="s">
        <v>288</v>
      </c>
    </row>
    <row r="372" spans="1:6" ht="15" outlineLevel="1" thickBot="1">
      <c r="A372" s="32"/>
      <c r="B372" s="31">
        <v>8629.98</v>
      </c>
      <c r="C372" s="30" t="s">
        <v>91</v>
      </c>
      <c r="D372" s="30" t="s">
        <v>141</v>
      </c>
      <c r="E372" s="30" t="s">
        <v>93</v>
      </c>
      <c r="F372" s="30" t="s">
        <v>288</v>
      </c>
    </row>
    <row r="373" spans="1:6" ht="15" outlineLevel="1" thickBot="1">
      <c r="A373" s="32"/>
      <c r="B373" s="31">
        <v>-2593.87</v>
      </c>
      <c r="C373" s="30" t="s">
        <v>91</v>
      </c>
      <c r="D373" s="30" t="s">
        <v>104</v>
      </c>
      <c r="E373" s="30" t="s">
        <v>102</v>
      </c>
      <c r="F373" s="30" t="s">
        <v>288</v>
      </c>
    </row>
    <row r="374" spans="1:6" ht="15" outlineLevel="1" thickBot="1">
      <c r="A374" s="30" t="s">
        <v>15</v>
      </c>
      <c r="B374" s="31">
        <v>-58.28</v>
      </c>
      <c r="C374" s="30" t="s">
        <v>108</v>
      </c>
      <c r="D374" s="30" t="s">
        <v>322</v>
      </c>
      <c r="E374" s="30" t="s">
        <v>102</v>
      </c>
      <c r="F374" s="30" t="s">
        <v>288</v>
      </c>
    </row>
    <row r="375" spans="1:6" ht="15" outlineLevel="1" thickBot="1">
      <c r="A375" s="30" t="s">
        <v>15</v>
      </c>
      <c r="B375" s="31">
        <v>12691.3</v>
      </c>
      <c r="C375" s="30" t="s">
        <v>99</v>
      </c>
      <c r="D375" s="30" t="s">
        <v>253</v>
      </c>
      <c r="E375" s="30" t="s">
        <v>93</v>
      </c>
      <c r="F375" s="30" t="s">
        <v>288</v>
      </c>
    </row>
    <row r="376" spans="1:6" ht="15" outlineLevel="1" thickBot="1">
      <c r="A376" s="30" t="s">
        <v>15</v>
      </c>
      <c r="B376" s="31">
        <v>18183.21</v>
      </c>
      <c r="C376" s="30" t="s">
        <v>108</v>
      </c>
      <c r="D376" s="30" t="s">
        <v>209</v>
      </c>
      <c r="E376" s="30" t="s">
        <v>93</v>
      </c>
      <c r="F376" s="30" t="s">
        <v>288</v>
      </c>
    </row>
    <row r="377" spans="1:6" ht="15" thickBot="1">
      <c r="A377" s="30" t="s">
        <v>15</v>
      </c>
      <c r="B377" s="31">
        <v>456.51</v>
      </c>
      <c r="C377" s="30" t="s">
        <v>108</v>
      </c>
      <c r="D377" s="30" t="s">
        <v>248</v>
      </c>
      <c r="E377" s="30" t="s">
        <v>93</v>
      </c>
      <c r="F377" s="30" t="s">
        <v>288</v>
      </c>
    </row>
    <row r="378" spans="1:6" ht="15" outlineLevel="1" thickBot="1">
      <c r="A378" s="30" t="s">
        <v>15</v>
      </c>
      <c r="B378" s="31">
        <v>-584.89</v>
      </c>
      <c r="C378" s="30" t="s">
        <v>99</v>
      </c>
      <c r="D378" s="30" t="s">
        <v>196</v>
      </c>
      <c r="E378" s="30" t="s">
        <v>102</v>
      </c>
      <c r="F378" s="30" t="s">
        <v>288</v>
      </c>
    </row>
    <row r="379" spans="1:6" ht="15" outlineLevel="1" thickBot="1">
      <c r="A379" s="30" t="s">
        <v>15</v>
      </c>
      <c r="B379" s="31">
        <v>-874.13</v>
      </c>
      <c r="C379" s="30" t="s">
        <v>99</v>
      </c>
      <c r="D379" s="30" t="s">
        <v>172</v>
      </c>
      <c r="E379" s="30" t="s">
        <v>102</v>
      </c>
      <c r="F379" s="30" t="s">
        <v>288</v>
      </c>
    </row>
    <row r="380" spans="1:6" ht="15" outlineLevel="1" thickBot="1">
      <c r="A380" s="30" t="s">
        <v>15</v>
      </c>
      <c r="B380" s="31">
        <v>-305.61</v>
      </c>
      <c r="C380" s="30" t="s">
        <v>99</v>
      </c>
      <c r="D380" s="30" t="s">
        <v>255</v>
      </c>
      <c r="E380" s="30" t="s">
        <v>102</v>
      </c>
      <c r="F380" s="30" t="s">
        <v>288</v>
      </c>
    </row>
    <row r="381" spans="1:6" ht="15" outlineLevel="1" thickBot="1">
      <c r="A381" s="30" t="s">
        <v>15</v>
      </c>
      <c r="B381" s="31">
        <v>-51.18</v>
      </c>
      <c r="C381" s="30" t="s">
        <v>99</v>
      </c>
      <c r="D381" s="30" t="s">
        <v>242</v>
      </c>
      <c r="E381" s="30" t="s">
        <v>102</v>
      </c>
      <c r="F381" s="30" t="s">
        <v>288</v>
      </c>
    </row>
    <row r="382" spans="1:6" ht="15" outlineLevel="1" thickBot="1">
      <c r="A382" s="30" t="s">
        <v>15</v>
      </c>
      <c r="B382" s="31">
        <v>8265.86</v>
      </c>
      <c r="C382" s="30" t="s">
        <v>99</v>
      </c>
      <c r="D382" s="30" t="s">
        <v>200</v>
      </c>
      <c r="E382" s="30" t="s">
        <v>93</v>
      </c>
      <c r="F382" s="30" t="s">
        <v>288</v>
      </c>
    </row>
    <row r="383" spans="1:6" ht="15" outlineLevel="1" thickBot="1">
      <c r="A383" s="30" t="s">
        <v>15</v>
      </c>
      <c r="B383" s="31">
        <v>-324.23</v>
      </c>
      <c r="C383" s="30" t="s">
        <v>99</v>
      </c>
      <c r="D383" s="30" t="s">
        <v>220</v>
      </c>
      <c r="E383" s="30" t="s">
        <v>102</v>
      </c>
      <c r="F383" s="30" t="s">
        <v>288</v>
      </c>
    </row>
    <row r="384" spans="1:6" ht="15" outlineLevel="1" thickBot="1">
      <c r="A384" s="30" t="s">
        <v>15</v>
      </c>
      <c r="B384" s="31">
        <v>305.61</v>
      </c>
      <c r="C384" s="30" t="s">
        <v>99</v>
      </c>
      <c r="D384" s="30" t="s">
        <v>176</v>
      </c>
      <c r="E384" s="30" t="s">
        <v>93</v>
      </c>
      <c r="F384" s="30" t="s">
        <v>288</v>
      </c>
    </row>
    <row r="385" spans="1:6" ht="15" outlineLevel="1" thickBot="1">
      <c r="A385" s="30" t="s">
        <v>15</v>
      </c>
      <c r="B385" s="31">
        <v>5123.58</v>
      </c>
      <c r="C385" s="30" t="s">
        <v>99</v>
      </c>
      <c r="D385" s="30" t="s">
        <v>251</v>
      </c>
      <c r="E385" s="30" t="s">
        <v>93</v>
      </c>
      <c r="F385" s="30" t="s">
        <v>288</v>
      </c>
    </row>
    <row r="386" spans="1:6" ht="15" outlineLevel="1" thickBot="1">
      <c r="A386" s="30" t="s">
        <v>15</v>
      </c>
      <c r="B386" s="31">
        <v>8231.23</v>
      </c>
      <c r="C386" s="30" t="s">
        <v>99</v>
      </c>
      <c r="D386" s="30" t="s">
        <v>279</v>
      </c>
      <c r="E386" s="30" t="s">
        <v>93</v>
      </c>
      <c r="F386" s="30" t="s">
        <v>288</v>
      </c>
    </row>
    <row r="387" spans="1:6" ht="15" outlineLevel="1" thickBot="1">
      <c r="A387" s="30" t="s">
        <v>15</v>
      </c>
      <c r="B387" s="31">
        <v>1241.4100000000001</v>
      </c>
      <c r="C387" s="30" t="s">
        <v>99</v>
      </c>
      <c r="D387" s="30" t="s">
        <v>323</v>
      </c>
      <c r="E387" s="30" t="s">
        <v>93</v>
      </c>
      <c r="F387" s="30" t="s">
        <v>288</v>
      </c>
    </row>
    <row r="388" spans="1:6" ht="15" outlineLevel="1" thickBot="1">
      <c r="A388" s="30" t="s">
        <v>15</v>
      </c>
      <c r="B388" s="31">
        <v>-217</v>
      </c>
      <c r="C388" s="30" t="s">
        <v>99</v>
      </c>
      <c r="D388" s="30" t="s">
        <v>269</v>
      </c>
      <c r="E388" s="30" t="s">
        <v>102</v>
      </c>
      <c r="F388" s="30" t="s">
        <v>288</v>
      </c>
    </row>
    <row r="389" spans="1:6" ht="15" outlineLevel="1" thickBot="1">
      <c r="A389" s="30" t="s">
        <v>15</v>
      </c>
      <c r="B389" s="31">
        <v>-338.08</v>
      </c>
      <c r="C389" s="30" t="s">
        <v>99</v>
      </c>
      <c r="D389" s="30" t="s">
        <v>324</v>
      </c>
      <c r="E389" s="30" t="s">
        <v>102</v>
      </c>
      <c r="F389" s="30" t="s">
        <v>288</v>
      </c>
    </row>
    <row r="390" spans="1:6" ht="15" outlineLevel="1" thickBot="1">
      <c r="A390" s="30" t="s">
        <v>20</v>
      </c>
      <c r="B390" s="31">
        <v>281.7</v>
      </c>
      <c r="C390" s="30" t="s">
        <v>99</v>
      </c>
      <c r="D390" s="30" t="s">
        <v>259</v>
      </c>
      <c r="E390" s="30" t="s">
        <v>93</v>
      </c>
      <c r="F390" s="30" t="s">
        <v>288</v>
      </c>
    </row>
    <row r="391" spans="1:6" ht="15" outlineLevel="1" thickBot="1">
      <c r="A391" s="30" t="s">
        <v>15</v>
      </c>
      <c r="B391" s="31">
        <v>855.27</v>
      </c>
      <c r="C391" s="30" t="s">
        <v>108</v>
      </c>
      <c r="D391" s="30" t="s">
        <v>325</v>
      </c>
      <c r="E391" s="30" t="s">
        <v>93</v>
      </c>
      <c r="F391" s="30" t="s">
        <v>288</v>
      </c>
    </row>
    <row r="392" spans="1:6" ht="15" outlineLevel="1" thickBot="1">
      <c r="A392" s="32"/>
      <c r="B392" s="31">
        <v>35.520000000000003</v>
      </c>
      <c r="C392" s="30" t="s">
        <v>97</v>
      </c>
      <c r="D392" s="30" t="s">
        <v>216</v>
      </c>
      <c r="E392" s="30" t="s">
        <v>93</v>
      </c>
      <c r="F392" s="30" t="s">
        <v>288</v>
      </c>
    </row>
    <row r="393" spans="1:6" ht="15" thickBot="1">
      <c r="A393" s="32"/>
      <c r="B393" s="31">
        <v>147.94</v>
      </c>
      <c r="C393" s="30" t="s">
        <v>91</v>
      </c>
      <c r="D393" s="30" t="s">
        <v>100</v>
      </c>
      <c r="E393" s="30" t="s">
        <v>93</v>
      </c>
      <c r="F393" s="30" t="s">
        <v>288</v>
      </c>
    </row>
    <row r="394" spans="1:6" ht="15" outlineLevel="1" thickBot="1">
      <c r="A394" s="32"/>
      <c r="B394" s="31">
        <v>-267.52999999999997</v>
      </c>
      <c r="C394" s="30" t="s">
        <v>91</v>
      </c>
      <c r="D394" s="30" t="s">
        <v>208</v>
      </c>
      <c r="E394" s="30" t="s">
        <v>102</v>
      </c>
      <c r="F394" s="30" t="s">
        <v>288</v>
      </c>
    </row>
    <row r="395" spans="1:6" ht="15" outlineLevel="1" thickBot="1">
      <c r="A395" s="32"/>
      <c r="B395" s="31">
        <v>2519.21</v>
      </c>
      <c r="C395" s="30" t="s">
        <v>91</v>
      </c>
      <c r="D395" s="30" t="s">
        <v>190</v>
      </c>
      <c r="E395" s="30" t="s">
        <v>93</v>
      </c>
      <c r="F395" s="30" t="s">
        <v>288</v>
      </c>
    </row>
    <row r="396" spans="1:6" ht="15" thickBot="1">
      <c r="A396" s="30" t="s">
        <v>15</v>
      </c>
      <c r="B396" s="31">
        <v>-530</v>
      </c>
      <c r="C396" s="30" t="s">
        <v>99</v>
      </c>
      <c r="D396" s="30" t="s">
        <v>160</v>
      </c>
      <c r="E396" s="30" t="s">
        <v>102</v>
      </c>
      <c r="F396" s="30" t="s">
        <v>288</v>
      </c>
    </row>
    <row r="397" spans="1:6" ht="15" outlineLevel="1" thickBot="1">
      <c r="A397" s="30" t="s">
        <v>15</v>
      </c>
      <c r="B397" s="31">
        <v>-232.89</v>
      </c>
      <c r="C397" s="30" t="s">
        <v>108</v>
      </c>
      <c r="D397" s="30" t="s">
        <v>293</v>
      </c>
      <c r="E397" s="30" t="s">
        <v>102</v>
      </c>
      <c r="F397" s="30" t="s">
        <v>288</v>
      </c>
    </row>
    <row r="398" spans="1:6" ht="15" thickBot="1">
      <c r="A398" s="30" t="s">
        <v>15</v>
      </c>
      <c r="B398" s="31">
        <v>116.57</v>
      </c>
      <c r="C398" s="30" t="s">
        <v>108</v>
      </c>
      <c r="D398" s="30" t="s">
        <v>322</v>
      </c>
      <c r="E398" s="30" t="s">
        <v>93</v>
      </c>
      <c r="F398" s="30" t="s">
        <v>288</v>
      </c>
    </row>
    <row r="399" spans="1:6" ht="15" outlineLevel="1" thickBot="1">
      <c r="A399" s="30" t="s">
        <v>15</v>
      </c>
      <c r="B399" s="31">
        <v>260.27</v>
      </c>
      <c r="C399" s="30" t="s">
        <v>108</v>
      </c>
      <c r="D399" s="30" t="s">
        <v>143</v>
      </c>
      <c r="E399" s="30" t="s">
        <v>93</v>
      </c>
      <c r="F399" s="30" t="s">
        <v>288</v>
      </c>
    </row>
    <row r="400" spans="1:6" ht="15" outlineLevel="1" thickBot="1">
      <c r="A400" s="30" t="s">
        <v>15</v>
      </c>
      <c r="B400" s="31">
        <v>-2038.14</v>
      </c>
      <c r="C400" s="30" t="s">
        <v>99</v>
      </c>
      <c r="D400" s="30" t="s">
        <v>253</v>
      </c>
      <c r="E400" s="30" t="s">
        <v>102</v>
      </c>
      <c r="F400" s="30" t="s">
        <v>288</v>
      </c>
    </row>
    <row r="401" spans="1:6" ht="15" thickBot="1">
      <c r="A401" s="30" t="s">
        <v>15</v>
      </c>
      <c r="B401" s="31">
        <v>-348.97</v>
      </c>
      <c r="C401" s="30" t="s">
        <v>108</v>
      </c>
      <c r="D401" s="30" t="s">
        <v>283</v>
      </c>
      <c r="E401" s="30" t="s">
        <v>102</v>
      </c>
      <c r="F401" s="30" t="s">
        <v>288</v>
      </c>
    </row>
    <row r="402" spans="1:6" ht="15" outlineLevel="1" thickBot="1">
      <c r="A402" s="30" t="s">
        <v>15</v>
      </c>
      <c r="B402" s="31">
        <v>1418.1</v>
      </c>
      <c r="C402" s="30" t="s">
        <v>108</v>
      </c>
      <c r="D402" s="30" t="s">
        <v>247</v>
      </c>
      <c r="E402" s="30" t="s">
        <v>93</v>
      </c>
      <c r="F402" s="30" t="s">
        <v>288</v>
      </c>
    </row>
    <row r="403" spans="1:6" ht="15" outlineLevel="1" thickBot="1">
      <c r="A403" s="30" t="s">
        <v>15</v>
      </c>
      <c r="B403" s="31">
        <v>110.53</v>
      </c>
      <c r="C403" s="30" t="s">
        <v>99</v>
      </c>
      <c r="D403" s="30" t="s">
        <v>277</v>
      </c>
      <c r="E403" s="30" t="s">
        <v>93</v>
      </c>
      <c r="F403" s="30" t="s">
        <v>288</v>
      </c>
    </row>
    <row r="404" spans="1:6" ht="15" thickBot="1">
      <c r="A404" s="30" t="s">
        <v>15</v>
      </c>
      <c r="B404" s="31">
        <v>-963.49</v>
      </c>
      <c r="C404" s="30" t="s">
        <v>99</v>
      </c>
      <c r="D404" s="30" t="s">
        <v>277</v>
      </c>
      <c r="E404" s="30" t="s">
        <v>102</v>
      </c>
      <c r="F404" s="30" t="s">
        <v>288</v>
      </c>
    </row>
    <row r="405" spans="1:6" ht="15" outlineLevel="1" thickBot="1">
      <c r="A405" s="30" t="s">
        <v>15</v>
      </c>
      <c r="B405" s="31">
        <v>1310</v>
      </c>
      <c r="C405" s="30" t="s">
        <v>99</v>
      </c>
      <c r="D405" s="30" t="s">
        <v>326</v>
      </c>
      <c r="E405" s="30" t="s">
        <v>93</v>
      </c>
      <c r="F405" s="30" t="s">
        <v>288</v>
      </c>
    </row>
    <row r="406" spans="1:6" ht="15" thickBot="1">
      <c r="A406" s="30" t="s">
        <v>15</v>
      </c>
      <c r="B406" s="31">
        <v>220.21</v>
      </c>
      <c r="C406" s="30" t="s">
        <v>99</v>
      </c>
      <c r="D406" s="30" t="s">
        <v>145</v>
      </c>
      <c r="E406" s="30" t="s">
        <v>93</v>
      </c>
      <c r="F406" s="30" t="s">
        <v>288</v>
      </c>
    </row>
    <row r="407" spans="1:6" ht="15" outlineLevel="1" thickBot="1">
      <c r="A407" s="30" t="s">
        <v>15</v>
      </c>
      <c r="B407" s="31">
        <v>852.78</v>
      </c>
      <c r="C407" s="30" t="s">
        <v>99</v>
      </c>
      <c r="D407" s="30" t="s">
        <v>166</v>
      </c>
      <c r="E407" s="30" t="s">
        <v>93</v>
      </c>
      <c r="F407" s="30" t="s">
        <v>288</v>
      </c>
    </row>
    <row r="408" spans="1:6" ht="15" thickBot="1">
      <c r="A408" s="30" t="s">
        <v>15</v>
      </c>
      <c r="B408" s="31">
        <v>6564.06</v>
      </c>
      <c r="C408" s="30" t="s">
        <v>99</v>
      </c>
      <c r="D408" s="30" t="s">
        <v>231</v>
      </c>
      <c r="E408" s="30" t="s">
        <v>93</v>
      </c>
      <c r="F408" s="30" t="s">
        <v>288</v>
      </c>
    </row>
    <row r="409" spans="1:6" ht="15" outlineLevel="1" thickBot="1">
      <c r="A409" s="30" t="s">
        <v>15</v>
      </c>
      <c r="B409" s="31">
        <v>4250</v>
      </c>
      <c r="C409" s="30" t="s">
        <v>108</v>
      </c>
      <c r="D409" s="30" t="s">
        <v>327</v>
      </c>
      <c r="E409" s="30" t="s">
        <v>93</v>
      </c>
      <c r="F409" s="30" t="s">
        <v>288</v>
      </c>
    </row>
    <row r="410" spans="1:6" ht="15" outlineLevel="1" thickBot="1">
      <c r="A410" s="30" t="s">
        <v>15</v>
      </c>
      <c r="B410" s="31">
        <v>12035.46</v>
      </c>
      <c r="C410" s="30" t="s">
        <v>99</v>
      </c>
      <c r="D410" s="30" t="s">
        <v>146</v>
      </c>
      <c r="E410" s="30" t="s">
        <v>93</v>
      </c>
      <c r="F410" s="30" t="s">
        <v>288</v>
      </c>
    </row>
    <row r="411" spans="1:6" ht="15" outlineLevel="1" thickBot="1">
      <c r="A411" s="30" t="s">
        <v>15</v>
      </c>
      <c r="B411" s="31">
        <v>-40.81</v>
      </c>
      <c r="C411" s="30" t="s">
        <v>99</v>
      </c>
      <c r="D411" s="30" t="s">
        <v>146</v>
      </c>
      <c r="E411" s="30" t="s">
        <v>102</v>
      </c>
      <c r="F411" s="30" t="s">
        <v>288</v>
      </c>
    </row>
    <row r="412" spans="1:6" ht="15" outlineLevel="1" thickBot="1">
      <c r="A412" s="30" t="s">
        <v>15</v>
      </c>
      <c r="B412" s="31">
        <v>29579.05</v>
      </c>
      <c r="C412" s="30" t="s">
        <v>99</v>
      </c>
      <c r="D412" s="30" t="s">
        <v>202</v>
      </c>
      <c r="E412" s="30" t="s">
        <v>93</v>
      </c>
      <c r="F412" s="30" t="s">
        <v>288</v>
      </c>
    </row>
    <row r="413" spans="1:6" ht="15" outlineLevel="1" thickBot="1">
      <c r="A413" s="30" t="s">
        <v>15</v>
      </c>
      <c r="B413" s="31">
        <v>357.12</v>
      </c>
      <c r="C413" s="30" t="s">
        <v>99</v>
      </c>
      <c r="D413" s="30" t="s">
        <v>256</v>
      </c>
      <c r="E413" s="30" t="s">
        <v>93</v>
      </c>
      <c r="F413" s="30" t="s">
        <v>288</v>
      </c>
    </row>
    <row r="414" spans="1:6" ht="15" outlineLevel="1" thickBot="1">
      <c r="A414" s="30" t="s">
        <v>15</v>
      </c>
      <c r="B414" s="31">
        <v>2391.71</v>
      </c>
      <c r="C414" s="30" t="s">
        <v>99</v>
      </c>
      <c r="D414" s="30" t="s">
        <v>328</v>
      </c>
      <c r="E414" s="30" t="s">
        <v>93</v>
      </c>
      <c r="F414" s="30" t="s">
        <v>288</v>
      </c>
    </row>
    <row r="415" spans="1:6" ht="15" outlineLevel="1" thickBot="1">
      <c r="A415" s="30" t="s">
        <v>15</v>
      </c>
      <c r="B415" s="31">
        <v>1547.83</v>
      </c>
      <c r="C415" s="30" t="s">
        <v>99</v>
      </c>
      <c r="D415" s="30" t="s">
        <v>329</v>
      </c>
      <c r="E415" s="30" t="s">
        <v>93</v>
      </c>
      <c r="F415" s="30" t="s">
        <v>288</v>
      </c>
    </row>
    <row r="416" spans="1:6" ht="15" outlineLevel="1" thickBot="1">
      <c r="A416" s="30" t="s">
        <v>103</v>
      </c>
      <c r="B416" s="31">
        <v>4789.57</v>
      </c>
      <c r="C416" s="30" t="s">
        <v>99</v>
      </c>
      <c r="D416" s="30" t="s">
        <v>151</v>
      </c>
      <c r="E416" s="30" t="s">
        <v>93</v>
      </c>
      <c r="F416" s="30" t="s">
        <v>288</v>
      </c>
    </row>
    <row r="417" spans="1:6" ht="15" outlineLevel="1" thickBot="1">
      <c r="A417" s="30" t="s">
        <v>20</v>
      </c>
      <c r="B417" s="31">
        <v>-423.11</v>
      </c>
      <c r="C417" s="30" t="s">
        <v>99</v>
      </c>
      <c r="D417" s="30" t="s">
        <v>330</v>
      </c>
      <c r="E417" s="30" t="s">
        <v>102</v>
      </c>
      <c r="F417" s="30" t="s">
        <v>288</v>
      </c>
    </row>
    <row r="418" spans="1:6" ht="15" outlineLevel="1" thickBot="1">
      <c r="A418" s="30" t="s">
        <v>15</v>
      </c>
      <c r="B418" s="31">
        <v>1930.76</v>
      </c>
      <c r="C418" s="30" t="s">
        <v>99</v>
      </c>
      <c r="D418" s="30" t="s">
        <v>331</v>
      </c>
      <c r="E418" s="30" t="s">
        <v>93</v>
      </c>
      <c r="F418" s="30" t="s">
        <v>288</v>
      </c>
    </row>
    <row r="419" spans="1:6" ht="15" outlineLevel="1" thickBot="1">
      <c r="A419" s="30" t="s">
        <v>15</v>
      </c>
      <c r="B419" s="31">
        <v>428.39</v>
      </c>
      <c r="C419" s="30" t="s">
        <v>99</v>
      </c>
      <c r="D419" s="30" t="s">
        <v>332</v>
      </c>
      <c r="E419" s="30" t="s">
        <v>93</v>
      </c>
      <c r="F419" s="30" t="s">
        <v>288</v>
      </c>
    </row>
    <row r="420" spans="1:6" ht="15" outlineLevel="1" thickBot="1">
      <c r="A420" s="32"/>
      <c r="B420" s="31">
        <v>652.78</v>
      </c>
      <c r="C420" s="30" t="s">
        <v>111</v>
      </c>
      <c r="D420" s="30" t="s">
        <v>153</v>
      </c>
      <c r="E420" s="30" t="s">
        <v>93</v>
      </c>
      <c r="F420" s="30" t="s">
        <v>288</v>
      </c>
    </row>
    <row r="421" spans="1:6" ht="15" outlineLevel="1" thickBot="1">
      <c r="A421" s="32"/>
      <c r="B421" s="31">
        <v>61.64</v>
      </c>
      <c r="C421" s="30" t="s">
        <v>97</v>
      </c>
      <c r="D421" s="30" t="s">
        <v>100</v>
      </c>
      <c r="E421" s="30" t="s">
        <v>93</v>
      </c>
      <c r="F421" s="30" t="s">
        <v>288</v>
      </c>
    </row>
    <row r="422" spans="1:6" ht="15" outlineLevel="1" thickBot="1">
      <c r="A422" s="32"/>
      <c r="B422" s="31">
        <v>-235</v>
      </c>
      <c r="C422" s="30" t="s">
        <v>91</v>
      </c>
      <c r="D422" s="30" t="s">
        <v>136</v>
      </c>
      <c r="E422" s="30" t="s">
        <v>102</v>
      </c>
      <c r="F422" s="30" t="s">
        <v>288</v>
      </c>
    </row>
    <row r="423" spans="1:6" ht="15" outlineLevel="1" thickBot="1">
      <c r="A423" s="32"/>
      <c r="B423" s="31">
        <v>383.28</v>
      </c>
      <c r="C423" s="30" t="s">
        <v>91</v>
      </c>
      <c r="D423" s="30" t="s">
        <v>290</v>
      </c>
      <c r="E423" s="30" t="s">
        <v>93</v>
      </c>
      <c r="F423" s="30" t="s">
        <v>288</v>
      </c>
    </row>
    <row r="424" spans="1:6" ht="15" outlineLevel="1" thickBot="1">
      <c r="A424" s="32"/>
      <c r="B424" s="31">
        <v>672.33</v>
      </c>
      <c r="C424" s="30" t="s">
        <v>120</v>
      </c>
      <c r="D424" s="30" t="s">
        <v>290</v>
      </c>
      <c r="E424" s="30" t="s">
        <v>93</v>
      </c>
      <c r="F424" s="30" t="s">
        <v>288</v>
      </c>
    </row>
    <row r="425" spans="1:6" ht="15" outlineLevel="1" thickBot="1">
      <c r="A425" s="32"/>
      <c r="B425" s="31">
        <v>13.13</v>
      </c>
      <c r="C425" s="30" t="s">
        <v>91</v>
      </c>
      <c r="D425" s="30" t="s">
        <v>189</v>
      </c>
      <c r="E425" s="30" t="s">
        <v>93</v>
      </c>
      <c r="F425" s="30" t="s">
        <v>288</v>
      </c>
    </row>
    <row r="426" spans="1:6" ht="15" outlineLevel="1" thickBot="1">
      <c r="A426" s="32"/>
      <c r="B426" s="31">
        <v>788.75</v>
      </c>
      <c r="C426" s="30" t="s">
        <v>91</v>
      </c>
      <c r="D426" s="30" t="s">
        <v>275</v>
      </c>
      <c r="E426" s="30" t="s">
        <v>93</v>
      </c>
      <c r="F426" s="30" t="s">
        <v>288</v>
      </c>
    </row>
    <row r="427" spans="1:6" ht="15" outlineLevel="1" thickBot="1">
      <c r="A427" s="32"/>
      <c r="B427" s="31">
        <v>-32.049999999999997</v>
      </c>
      <c r="C427" s="30" t="s">
        <v>120</v>
      </c>
      <c r="D427" s="30" t="s">
        <v>180</v>
      </c>
      <c r="E427" s="30" t="s">
        <v>102</v>
      </c>
      <c r="F427" s="30" t="s">
        <v>288</v>
      </c>
    </row>
    <row r="428" spans="1:6" ht="15" outlineLevel="1" thickBot="1">
      <c r="A428" s="32"/>
      <c r="B428" s="31">
        <v>2120.92</v>
      </c>
      <c r="C428" s="30" t="s">
        <v>91</v>
      </c>
      <c r="D428" s="30" t="s">
        <v>110</v>
      </c>
      <c r="E428" s="30" t="s">
        <v>93</v>
      </c>
      <c r="F428" s="30" t="s">
        <v>288</v>
      </c>
    </row>
    <row r="429" spans="1:6" ht="15" outlineLevel="1" thickBot="1">
      <c r="A429" s="32"/>
      <c r="B429" s="31">
        <v>-49.99</v>
      </c>
      <c r="C429" s="30" t="s">
        <v>91</v>
      </c>
      <c r="D429" s="30" t="s">
        <v>142</v>
      </c>
      <c r="E429" s="30" t="s">
        <v>102</v>
      </c>
      <c r="F429" s="30" t="s">
        <v>288</v>
      </c>
    </row>
    <row r="430" spans="1:6" ht="15" outlineLevel="1" thickBot="1">
      <c r="A430" s="32"/>
      <c r="B430" s="31">
        <v>-2558.86</v>
      </c>
      <c r="C430" s="30" t="s">
        <v>91</v>
      </c>
      <c r="D430" s="30" t="s">
        <v>191</v>
      </c>
      <c r="E430" s="30" t="s">
        <v>102</v>
      </c>
      <c r="F430" s="30" t="s">
        <v>288</v>
      </c>
    </row>
    <row r="431" spans="1:6" ht="15" outlineLevel="1" thickBot="1">
      <c r="A431" s="30" t="s">
        <v>20</v>
      </c>
      <c r="B431" s="31">
        <v>-5965.41</v>
      </c>
      <c r="C431" s="30" t="s">
        <v>99</v>
      </c>
      <c r="D431" s="30" t="s">
        <v>193</v>
      </c>
      <c r="E431" s="30" t="s">
        <v>102</v>
      </c>
      <c r="F431" s="30" t="s">
        <v>288</v>
      </c>
    </row>
    <row r="432" spans="1:6" ht="15" outlineLevel="1" thickBot="1">
      <c r="A432" s="30" t="s">
        <v>15</v>
      </c>
      <c r="B432" s="31">
        <v>-6336.26</v>
      </c>
      <c r="C432" s="30" t="s">
        <v>108</v>
      </c>
      <c r="D432" s="30" t="s">
        <v>143</v>
      </c>
      <c r="E432" s="30" t="s">
        <v>102</v>
      </c>
      <c r="F432" s="30" t="s">
        <v>288</v>
      </c>
    </row>
    <row r="433" spans="1:9" ht="15" outlineLevel="1" thickBot="1">
      <c r="A433" s="30" t="s">
        <v>15</v>
      </c>
      <c r="B433" s="31">
        <v>-2294.94</v>
      </c>
      <c r="C433" s="30" t="s">
        <v>108</v>
      </c>
      <c r="D433" s="30" t="s">
        <v>183</v>
      </c>
      <c r="E433" s="30" t="s">
        <v>102</v>
      </c>
      <c r="F433" s="30" t="s">
        <v>288</v>
      </c>
    </row>
    <row r="434" spans="1:9" ht="15" outlineLevel="1" thickBot="1">
      <c r="A434" s="30" t="s">
        <v>15</v>
      </c>
      <c r="B434" s="31">
        <v>-532.1</v>
      </c>
      <c r="C434" s="30" t="s">
        <v>108</v>
      </c>
      <c r="D434" s="30" t="s">
        <v>209</v>
      </c>
      <c r="E434" s="30" t="s">
        <v>102</v>
      </c>
      <c r="F434" s="30" t="s">
        <v>288</v>
      </c>
    </row>
    <row r="435" spans="1:9" ht="15" outlineLevel="1" thickBot="1">
      <c r="A435" s="30" t="s">
        <v>15</v>
      </c>
      <c r="B435" s="31">
        <v>2144.13</v>
      </c>
      <c r="C435" s="30" t="s">
        <v>108</v>
      </c>
      <c r="D435" s="30" t="s">
        <v>283</v>
      </c>
      <c r="E435" s="30" t="s">
        <v>93</v>
      </c>
      <c r="F435" s="30" t="s">
        <v>288</v>
      </c>
    </row>
    <row r="436" spans="1:9" ht="15" outlineLevel="1" thickBot="1">
      <c r="A436" s="30" t="s">
        <v>15</v>
      </c>
      <c r="B436" s="31">
        <v>1710.54</v>
      </c>
      <c r="C436" s="30" t="s">
        <v>108</v>
      </c>
      <c r="D436" s="30" t="s">
        <v>266</v>
      </c>
      <c r="E436" s="30" t="s">
        <v>93</v>
      </c>
      <c r="F436" s="30" t="s">
        <v>288</v>
      </c>
    </row>
    <row r="437" spans="1:9" ht="15" outlineLevel="1" thickBot="1">
      <c r="A437" s="30" t="s">
        <v>15</v>
      </c>
      <c r="B437" s="31">
        <v>456.51</v>
      </c>
      <c r="C437" s="30" t="s">
        <v>108</v>
      </c>
      <c r="D437" s="30" t="s">
        <v>284</v>
      </c>
      <c r="E437" s="30" t="s">
        <v>93</v>
      </c>
      <c r="F437" s="30" t="s">
        <v>288</v>
      </c>
    </row>
    <row r="438" spans="1:9" ht="15" outlineLevel="1" thickBot="1">
      <c r="A438" s="30" t="s">
        <v>15</v>
      </c>
      <c r="B438" s="31">
        <v>32698.5</v>
      </c>
      <c r="C438" s="30" t="s">
        <v>99</v>
      </c>
      <c r="D438" s="30" t="s">
        <v>196</v>
      </c>
      <c r="E438" s="30" t="s">
        <v>93</v>
      </c>
      <c r="F438" s="30" t="s">
        <v>288</v>
      </c>
    </row>
    <row r="439" spans="1:9" ht="15" outlineLevel="1" thickBot="1">
      <c r="A439" s="30" t="s">
        <v>15</v>
      </c>
      <c r="B439" s="31">
        <v>356.08</v>
      </c>
      <c r="C439" s="30" t="s">
        <v>99</v>
      </c>
      <c r="D439" s="30" t="s">
        <v>333</v>
      </c>
      <c r="E439" s="30" t="s">
        <v>93</v>
      </c>
      <c r="F439" s="30" t="s">
        <v>288</v>
      </c>
    </row>
    <row r="440" spans="1:9" ht="15" outlineLevel="1" thickBot="1">
      <c r="A440" s="30" t="s">
        <v>15</v>
      </c>
      <c r="B440" s="31">
        <v>6845.05</v>
      </c>
      <c r="C440" s="30" t="s">
        <v>99</v>
      </c>
      <c r="D440" s="30" t="s">
        <v>173</v>
      </c>
      <c r="E440" s="30" t="s">
        <v>93</v>
      </c>
      <c r="F440" s="30" t="s">
        <v>288</v>
      </c>
    </row>
    <row r="441" spans="1:9" ht="15" outlineLevel="1" thickBot="1">
      <c r="A441" s="32"/>
      <c r="B441" s="31">
        <v>8388.57</v>
      </c>
      <c r="C441" s="30" t="s">
        <v>91</v>
      </c>
      <c r="D441" s="30" t="s">
        <v>306</v>
      </c>
      <c r="E441" s="30" t="s">
        <v>93</v>
      </c>
      <c r="F441" s="30" t="s">
        <v>288</v>
      </c>
    </row>
    <row r="442" spans="1:9" ht="15" outlineLevel="1" thickBot="1">
      <c r="A442" s="30" t="s">
        <v>15</v>
      </c>
      <c r="B442" s="31">
        <v>566.91999999999996</v>
      </c>
      <c r="C442" s="30" t="s">
        <v>99</v>
      </c>
      <c r="D442" s="30" t="s">
        <v>233</v>
      </c>
      <c r="E442" s="30" t="s">
        <v>93</v>
      </c>
      <c r="F442" s="30" t="s">
        <v>288</v>
      </c>
    </row>
    <row r="443" spans="1:9" ht="15" outlineLevel="1" thickBot="1">
      <c r="A443" s="30" t="s">
        <v>15</v>
      </c>
      <c r="B443" s="31">
        <v>-1916.71</v>
      </c>
      <c r="C443" s="30" t="s">
        <v>99</v>
      </c>
      <c r="D443" s="30" t="s">
        <v>200</v>
      </c>
      <c r="E443" s="30" t="s">
        <v>102</v>
      </c>
      <c r="F443" s="30" t="s">
        <v>288</v>
      </c>
    </row>
    <row r="444" spans="1:9" ht="15" outlineLevel="1" thickBot="1">
      <c r="A444" s="30" t="s">
        <v>15</v>
      </c>
      <c r="B444" s="31">
        <v>33.26</v>
      </c>
      <c r="C444" s="30" t="s">
        <v>99</v>
      </c>
      <c r="D444" s="30" t="s">
        <v>308</v>
      </c>
      <c r="E444" s="30" t="s">
        <v>93</v>
      </c>
      <c r="F444" s="30" t="s">
        <v>288</v>
      </c>
      <c r="G444" s="33"/>
      <c r="H444" s="33"/>
      <c r="I444" s="33"/>
    </row>
    <row r="445" spans="1:9" ht="15" outlineLevel="1" thickBot="1">
      <c r="A445" s="30" t="s">
        <v>20</v>
      </c>
      <c r="B445" s="31">
        <v>247.89</v>
      </c>
      <c r="C445" s="30" t="s">
        <v>99</v>
      </c>
      <c r="D445" s="30" t="s">
        <v>278</v>
      </c>
      <c r="E445" s="30" t="s">
        <v>93</v>
      </c>
      <c r="F445" s="30" t="s">
        <v>288</v>
      </c>
      <c r="G445" s="33"/>
      <c r="H445" s="33"/>
      <c r="I445" s="33"/>
    </row>
    <row r="446" spans="1:9" ht="15" outlineLevel="1" thickBot="1">
      <c r="A446" s="30" t="s">
        <v>15</v>
      </c>
      <c r="B446" s="31">
        <v>1051.3800000000001</v>
      </c>
      <c r="C446" s="30" t="s">
        <v>99</v>
      </c>
      <c r="D446" s="30" t="s">
        <v>186</v>
      </c>
      <c r="E446" s="30" t="s">
        <v>93</v>
      </c>
      <c r="F446" s="30" t="s">
        <v>288</v>
      </c>
      <c r="G446" s="33"/>
      <c r="H446" s="33"/>
      <c r="I446" s="33"/>
    </row>
    <row r="447" spans="1:9" ht="15" outlineLevel="1" thickBot="1">
      <c r="A447" s="30" t="s">
        <v>15</v>
      </c>
      <c r="B447" s="31">
        <v>1910.91</v>
      </c>
      <c r="C447" s="30" t="s">
        <v>99</v>
      </c>
      <c r="D447" s="30" t="s">
        <v>320</v>
      </c>
      <c r="E447" s="30" t="s">
        <v>93</v>
      </c>
      <c r="F447" s="30" t="s">
        <v>288</v>
      </c>
      <c r="G447" s="33"/>
      <c r="H447" s="33"/>
      <c r="I447" s="33"/>
    </row>
    <row r="448" spans="1:9" ht="15" outlineLevel="1" thickBot="1">
      <c r="A448" s="30" t="s">
        <v>15</v>
      </c>
      <c r="B448" s="31">
        <v>730.04</v>
      </c>
      <c r="C448" s="30" t="s">
        <v>99</v>
      </c>
      <c r="D448" s="30" t="s">
        <v>235</v>
      </c>
      <c r="E448" s="30" t="s">
        <v>93</v>
      </c>
      <c r="F448" s="30" t="s">
        <v>288</v>
      </c>
      <c r="G448" s="33"/>
      <c r="H448" s="33"/>
      <c r="I448" s="33"/>
    </row>
    <row r="449" spans="1:9" ht="15" outlineLevel="1" thickBot="1">
      <c r="A449" s="30" t="s">
        <v>15</v>
      </c>
      <c r="B449" s="31">
        <v>3081.35</v>
      </c>
      <c r="C449" s="30" t="s">
        <v>99</v>
      </c>
      <c r="D449" s="30" t="s">
        <v>334</v>
      </c>
      <c r="E449" s="30" t="s">
        <v>93</v>
      </c>
      <c r="F449" s="30" t="s">
        <v>288</v>
      </c>
      <c r="G449" s="33"/>
      <c r="H449" s="33"/>
      <c r="I449" s="33"/>
    </row>
    <row r="450" spans="1:9" ht="15" outlineLevel="1" thickBot="1">
      <c r="A450" s="32"/>
      <c r="B450" s="31">
        <v>497.88</v>
      </c>
      <c r="C450" s="30" t="s">
        <v>105</v>
      </c>
      <c r="D450" s="30" t="s">
        <v>154</v>
      </c>
      <c r="E450" s="30" t="s">
        <v>93</v>
      </c>
      <c r="F450" s="30" t="s">
        <v>288</v>
      </c>
      <c r="G450" s="33"/>
      <c r="H450" s="33"/>
      <c r="I450" s="33"/>
    </row>
    <row r="451" spans="1:9" ht="15" outlineLevel="1" thickBot="1">
      <c r="A451" s="32"/>
      <c r="B451" s="31">
        <v>-3506.5</v>
      </c>
      <c r="C451" s="30" t="s">
        <v>106</v>
      </c>
      <c r="D451" s="30" t="s">
        <v>156</v>
      </c>
      <c r="E451" s="30" t="s">
        <v>102</v>
      </c>
      <c r="F451" s="30" t="s">
        <v>288</v>
      </c>
      <c r="G451" s="33"/>
      <c r="H451" s="33"/>
      <c r="I451" s="33"/>
    </row>
    <row r="452" spans="1:9" ht="15" outlineLevel="1" thickBot="1">
      <c r="A452" s="32"/>
      <c r="B452" s="31">
        <v>15.41</v>
      </c>
      <c r="C452" s="30" t="s">
        <v>91</v>
      </c>
      <c r="D452" s="30" t="s">
        <v>188</v>
      </c>
      <c r="E452" s="30" t="s">
        <v>93</v>
      </c>
      <c r="F452" s="30" t="s">
        <v>288</v>
      </c>
      <c r="G452" s="33"/>
      <c r="H452" s="33"/>
      <c r="I452" s="33"/>
    </row>
    <row r="453" spans="1:9" ht="15" outlineLevel="1" thickBot="1">
      <c r="A453" s="32"/>
      <c r="B453" s="31">
        <v>-480.06</v>
      </c>
      <c r="C453" s="30" t="s">
        <v>97</v>
      </c>
      <c r="D453" s="30" t="s">
        <v>157</v>
      </c>
      <c r="E453" s="30" t="s">
        <v>102</v>
      </c>
      <c r="F453" s="30" t="s">
        <v>288</v>
      </c>
      <c r="G453" s="33"/>
      <c r="H453" s="33"/>
      <c r="I453" s="33"/>
    </row>
    <row r="454" spans="1:9" ht="15" outlineLevel="1" thickBot="1">
      <c r="A454" s="32"/>
      <c r="B454" s="31">
        <v>4094.71</v>
      </c>
      <c r="C454" s="30" t="s">
        <v>133</v>
      </c>
      <c r="D454" s="30" t="s">
        <v>134</v>
      </c>
      <c r="E454" s="30" t="s">
        <v>93</v>
      </c>
      <c r="F454" s="30" t="s">
        <v>288</v>
      </c>
      <c r="G454" s="33"/>
      <c r="H454" s="33"/>
      <c r="I454" s="33"/>
    </row>
    <row r="455" spans="1:9" ht="15" outlineLevel="1" thickBot="1">
      <c r="A455" s="32"/>
      <c r="B455" s="31">
        <v>4575.82</v>
      </c>
      <c r="C455" s="30" t="s">
        <v>120</v>
      </c>
      <c r="D455" s="30" t="s">
        <v>335</v>
      </c>
      <c r="E455" s="30" t="s">
        <v>93</v>
      </c>
      <c r="F455" s="30" t="s">
        <v>288</v>
      </c>
      <c r="G455" s="34"/>
      <c r="H455" s="35"/>
      <c r="I455" s="34"/>
    </row>
    <row r="456" spans="1:9" ht="15" outlineLevel="1" thickBot="1">
      <c r="A456" s="32"/>
      <c r="B456" s="31">
        <v>69.09</v>
      </c>
      <c r="C456" s="30" t="s">
        <v>91</v>
      </c>
      <c r="D456" s="30" t="s">
        <v>224</v>
      </c>
      <c r="E456" s="30" t="s">
        <v>93</v>
      </c>
      <c r="F456" s="30" t="s">
        <v>288</v>
      </c>
      <c r="G456" s="33"/>
      <c r="H456" s="33"/>
      <c r="I456" s="33"/>
    </row>
    <row r="457" spans="1:9" ht="15" outlineLevel="1" thickBot="1">
      <c r="A457" s="32"/>
      <c r="B457" s="31">
        <v>8963.25</v>
      </c>
      <c r="C457" s="30" t="s">
        <v>91</v>
      </c>
      <c r="D457" s="30" t="s">
        <v>104</v>
      </c>
      <c r="E457" s="30" t="s">
        <v>93</v>
      </c>
      <c r="F457" s="30" t="s">
        <v>288</v>
      </c>
      <c r="G457" s="33"/>
      <c r="H457" s="33"/>
      <c r="I457" s="33"/>
    </row>
    <row r="458" spans="1:9" ht="15" outlineLevel="1" thickBot="1">
      <c r="A458" s="32"/>
      <c r="B458" s="31">
        <v>16698.900000000001</v>
      </c>
      <c r="C458" s="30" t="s">
        <v>91</v>
      </c>
      <c r="D458" s="30" t="s">
        <v>191</v>
      </c>
      <c r="E458" s="30" t="s">
        <v>93</v>
      </c>
      <c r="F458" s="30" t="s">
        <v>288</v>
      </c>
      <c r="G458" s="33"/>
      <c r="H458" s="33"/>
      <c r="I458" s="33"/>
    </row>
    <row r="459" spans="1:9" ht="15" outlineLevel="1" thickBot="1">
      <c r="A459" s="30" t="s">
        <v>15</v>
      </c>
      <c r="B459" s="31">
        <v>52762.54</v>
      </c>
      <c r="C459" s="30" t="s">
        <v>99</v>
      </c>
      <c r="D459" s="30" t="s">
        <v>282</v>
      </c>
      <c r="E459" s="30" t="s">
        <v>93</v>
      </c>
      <c r="F459" s="30" t="s">
        <v>288</v>
      </c>
    </row>
    <row r="460" spans="1:9" ht="15" outlineLevel="1" thickBot="1">
      <c r="A460" s="30" t="s">
        <v>15</v>
      </c>
      <c r="B460" s="31">
        <v>2294.94</v>
      </c>
      <c r="C460" s="30" t="s">
        <v>108</v>
      </c>
      <c r="D460" s="30" t="s">
        <v>183</v>
      </c>
      <c r="E460" s="30" t="s">
        <v>93</v>
      </c>
      <c r="F460" s="30" t="s">
        <v>288</v>
      </c>
    </row>
    <row r="461" spans="1:9" ht="15" outlineLevel="1" thickBot="1">
      <c r="A461" s="30" t="s">
        <v>15</v>
      </c>
      <c r="B461" s="31">
        <v>58.45</v>
      </c>
      <c r="C461" s="30" t="s">
        <v>108</v>
      </c>
      <c r="D461" s="30" t="s">
        <v>336</v>
      </c>
      <c r="E461" s="30" t="s">
        <v>93</v>
      </c>
      <c r="F461" s="30" t="s">
        <v>288</v>
      </c>
    </row>
    <row r="462" spans="1:9" ht="15" outlineLevel="1" thickBot="1">
      <c r="A462" s="30" t="s">
        <v>15</v>
      </c>
      <c r="B462" s="31">
        <v>58.45</v>
      </c>
      <c r="C462" s="30" t="s">
        <v>108</v>
      </c>
      <c r="D462" s="30" t="s">
        <v>337</v>
      </c>
      <c r="E462" s="30" t="s">
        <v>93</v>
      </c>
      <c r="F462" s="30" t="s">
        <v>288</v>
      </c>
    </row>
    <row r="463" spans="1:9" ht="15" outlineLevel="1" thickBot="1">
      <c r="A463" s="30" t="s">
        <v>109</v>
      </c>
      <c r="B463" s="31">
        <v>52.01</v>
      </c>
      <c r="C463" s="30" t="s">
        <v>99</v>
      </c>
      <c r="D463" s="30" t="s">
        <v>119</v>
      </c>
      <c r="E463" s="30" t="s">
        <v>93</v>
      </c>
      <c r="F463" s="30" t="s">
        <v>288</v>
      </c>
    </row>
    <row r="464" spans="1:9" ht="15" outlineLevel="1" thickBot="1">
      <c r="A464" s="30" t="s">
        <v>15</v>
      </c>
      <c r="B464" s="31">
        <v>4250</v>
      </c>
      <c r="C464" s="30" t="s">
        <v>108</v>
      </c>
      <c r="D464" s="30" t="s">
        <v>338</v>
      </c>
      <c r="E464" s="30" t="s">
        <v>93</v>
      </c>
      <c r="F464" s="30" t="s">
        <v>288</v>
      </c>
    </row>
    <row r="465" spans="1:6" ht="15" outlineLevel="1" thickBot="1">
      <c r="A465" s="30" t="s">
        <v>15</v>
      </c>
      <c r="B465" s="31">
        <v>24761.86</v>
      </c>
      <c r="C465" s="30" t="s">
        <v>99</v>
      </c>
      <c r="D465" s="30" t="s">
        <v>339</v>
      </c>
      <c r="E465" s="30" t="s">
        <v>93</v>
      </c>
      <c r="F465" s="30" t="s">
        <v>288</v>
      </c>
    </row>
    <row r="466" spans="1:6" ht="15" outlineLevel="1" thickBot="1">
      <c r="A466" s="32"/>
      <c r="B466" s="31">
        <v>-22.25</v>
      </c>
      <c r="C466" s="30" t="s">
        <v>120</v>
      </c>
      <c r="D466" s="30" t="s">
        <v>306</v>
      </c>
      <c r="E466" s="30" t="s">
        <v>102</v>
      </c>
      <c r="F466" s="30" t="s">
        <v>288</v>
      </c>
    </row>
    <row r="467" spans="1:6" ht="15" outlineLevel="1" thickBot="1">
      <c r="A467" s="30" t="s">
        <v>15</v>
      </c>
      <c r="B467" s="31">
        <v>-1143.77</v>
      </c>
      <c r="C467" s="30" t="s">
        <v>99</v>
      </c>
      <c r="D467" s="30" t="s">
        <v>340</v>
      </c>
      <c r="E467" s="30" t="s">
        <v>102</v>
      </c>
      <c r="F467" s="30" t="s">
        <v>288</v>
      </c>
    </row>
    <row r="468" spans="1:6" ht="15" outlineLevel="1" thickBot="1">
      <c r="A468" s="30" t="s">
        <v>15</v>
      </c>
      <c r="B468" s="31">
        <v>686.4</v>
      </c>
      <c r="C468" s="30" t="s">
        <v>99</v>
      </c>
      <c r="D468" s="30" t="s">
        <v>255</v>
      </c>
      <c r="E468" s="30" t="s">
        <v>93</v>
      </c>
      <c r="F468" s="30" t="s">
        <v>288</v>
      </c>
    </row>
    <row r="469" spans="1:6" ht="15" outlineLevel="1" thickBot="1">
      <c r="A469" s="30" t="s">
        <v>15</v>
      </c>
      <c r="B469" s="31">
        <v>2768.84</v>
      </c>
      <c r="C469" s="30" t="s">
        <v>99</v>
      </c>
      <c r="D469" s="30" t="s">
        <v>213</v>
      </c>
      <c r="E469" s="30" t="s">
        <v>93</v>
      </c>
      <c r="F469" s="30" t="s">
        <v>288</v>
      </c>
    </row>
    <row r="470" spans="1:6" ht="15" outlineLevel="1" thickBot="1">
      <c r="A470" s="30" t="s">
        <v>20</v>
      </c>
      <c r="B470" s="31">
        <v>22520.18</v>
      </c>
      <c r="C470" s="30" t="s">
        <v>99</v>
      </c>
      <c r="D470" s="30" t="s">
        <v>341</v>
      </c>
      <c r="E470" s="30" t="s">
        <v>93</v>
      </c>
      <c r="F470" s="30" t="s">
        <v>288</v>
      </c>
    </row>
    <row r="471" spans="1:6" ht="15" outlineLevel="1" thickBot="1">
      <c r="A471" s="30" t="s">
        <v>15</v>
      </c>
      <c r="B471" s="31">
        <v>370.33</v>
      </c>
      <c r="C471" s="30" t="s">
        <v>101</v>
      </c>
      <c r="D471" s="30" t="s">
        <v>200</v>
      </c>
      <c r="E471" s="30" t="s">
        <v>93</v>
      </c>
      <c r="F471" s="30" t="s">
        <v>288</v>
      </c>
    </row>
    <row r="472" spans="1:6" ht="15" outlineLevel="1" thickBot="1">
      <c r="A472" s="30" t="s">
        <v>15</v>
      </c>
      <c r="B472" s="31">
        <v>-444.98</v>
      </c>
      <c r="C472" s="30" t="s">
        <v>99</v>
      </c>
      <c r="D472" s="30" t="s">
        <v>296</v>
      </c>
      <c r="E472" s="30" t="s">
        <v>102</v>
      </c>
      <c r="F472" s="30" t="s">
        <v>288</v>
      </c>
    </row>
    <row r="473" spans="1:6" ht="15" outlineLevel="1" thickBot="1">
      <c r="A473" s="30" t="s">
        <v>15</v>
      </c>
      <c r="B473" s="31">
        <v>147.25</v>
      </c>
      <c r="C473" s="30" t="s">
        <v>99</v>
      </c>
      <c r="D473" s="30" t="s">
        <v>243</v>
      </c>
      <c r="E473" s="30" t="s">
        <v>93</v>
      </c>
      <c r="F473" s="30" t="s">
        <v>288</v>
      </c>
    </row>
    <row r="474" spans="1:6" ht="15" outlineLevel="1" thickBot="1">
      <c r="A474" s="30" t="s">
        <v>15</v>
      </c>
      <c r="B474" s="31">
        <v>2211.63</v>
      </c>
      <c r="C474" s="30" t="s">
        <v>99</v>
      </c>
      <c r="D474" s="30" t="s">
        <v>317</v>
      </c>
      <c r="E474" s="30" t="s">
        <v>93</v>
      </c>
      <c r="F474" s="30" t="s">
        <v>288</v>
      </c>
    </row>
    <row r="475" spans="1:6" ht="15" outlineLevel="1" thickBot="1">
      <c r="A475" s="30" t="s">
        <v>15</v>
      </c>
      <c r="B475" s="31">
        <v>10500.41</v>
      </c>
      <c r="C475" s="30" t="s">
        <v>99</v>
      </c>
      <c r="D475" s="30" t="s">
        <v>342</v>
      </c>
      <c r="E475" s="30" t="s">
        <v>93</v>
      </c>
      <c r="F475" s="30" t="s">
        <v>288</v>
      </c>
    </row>
    <row r="476" spans="1:6" ht="15" outlineLevel="1" thickBot="1">
      <c r="A476" s="30" t="s">
        <v>15</v>
      </c>
      <c r="B476" s="31">
        <v>1698.05</v>
      </c>
      <c r="C476" s="30" t="s">
        <v>99</v>
      </c>
      <c r="D476" s="30" t="s">
        <v>300</v>
      </c>
      <c r="E476" s="30" t="s">
        <v>93</v>
      </c>
      <c r="F476" s="30" t="s">
        <v>288</v>
      </c>
    </row>
    <row r="477" spans="1:6" ht="15" outlineLevel="1" thickBot="1">
      <c r="A477" s="30" t="s">
        <v>15</v>
      </c>
      <c r="B477" s="31">
        <v>10438.6</v>
      </c>
      <c r="C477" s="30" t="s">
        <v>99</v>
      </c>
      <c r="D477" s="30" t="s">
        <v>343</v>
      </c>
      <c r="E477" s="30" t="s">
        <v>93</v>
      </c>
      <c r="F477" s="30" t="s">
        <v>288</v>
      </c>
    </row>
    <row r="478" spans="1:6" ht="15" outlineLevel="1" thickBot="1">
      <c r="A478" s="32"/>
      <c r="B478" s="31">
        <v>530</v>
      </c>
      <c r="C478" s="30" t="s">
        <v>91</v>
      </c>
      <c r="D478" s="30" t="s">
        <v>344</v>
      </c>
      <c r="E478" s="30" t="s">
        <v>93</v>
      </c>
      <c r="F478" s="30" t="s">
        <v>288</v>
      </c>
    </row>
    <row r="479" spans="1:6" ht="15" outlineLevel="1" thickBot="1">
      <c r="A479" s="32"/>
      <c r="B479" s="31">
        <v>490.46</v>
      </c>
      <c r="C479" s="30" t="s">
        <v>127</v>
      </c>
      <c r="D479" s="30" t="s">
        <v>345</v>
      </c>
      <c r="E479" s="30" t="s">
        <v>93</v>
      </c>
      <c r="F479" s="30" t="s">
        <v>288</v>
      </c>
    </row>
    <row r="480" spans="1:6" ht="15" outlineLevel="1" thickBot="1">
      <c r="A480" s="32"/>
      <c r="B480" s="31">
        <v>1534.36</v>
      </c>
      <c r="C480" s="30" t="s">
        <v>97</v>
      </c>
      <c r="D480" s="30" t="s">
        <v>157</v>
      </c>
      <c r="E480" s="30" t="s">
        <v>93</v>
      </c>
      <c r="F480" s="30" t="s">
        <v>288</v>
      </c>
    </row>
    <row r="481" spans="1:6" ht="15" outlineLevel="1" thickBot="1">
      <c r="A481" s="32"/>
      <c r="B481" s="31">
        <v>2328.87</v>
      </c>
      <c r="C481" s="30" t="s">
        <v>91</v>
      </c>
      <c r="D481" s="30" t="s">
        <v>346</v>
      </c>
      <c r="E481" s="30" t="s">
        <v>93</v>
      </c>
      <c r="F481" s="30" t="s">
        <v>288</v>
      </c>
    </row>
    <row r="482" spans="1:6" ht="15" outlineLevel="1" thickBot="1">
      <c r="A482" s="32"/>
      <c r="B482" s="31">
        <v>4370.5200000000004</v>
      </c>
      <c r="C482" s="30" t="s">
        <v>91</v>
      </c>
      <c r="D482" s="30" t="s">
        <v>180</v>
      </c>
      <c r="E482" s="30" t="s">
        <v>93</v>
      </c>
      <c r="F482" s="30" t="s">
        <v>288</v>
      </c>
    </row>
    <row r="483" spans="1:6" ht="15" outlineLevel="1" thickBot="1">
      <c r="A483" s="30" t="s">
        <v>20</v>
      </c>
      <c r="B483" s="31">
        <v>48470.65</v>
      </c>
      <c r="C483" s="30" t="s">
        <v>99</v>
      </c>
      <c r="D483" s="30" t="s">
        <v>193</v>
      </c>
      <c r="E483" s="30" t="s">
        <v>93</v>
      </c>
      <c r="F483" s="30" t="s">
        <v>288</v>
      </c>
    </row>
    <row r="484" spans="1:6" ht="15" outlineLevel="1" thickBot="1">
      <c r="A484" s="30" t="s">
        <v>15</v>
      </c>
      <c r="B484" s="31">
        <v>276.33</v>
      </c>
      <c r="C484" s="30" t="s">
        <v>108</v>
      </c>
      <c r="D484" s="30" t="s">
        <v>347</v>
      </c>
      <c r="E484" s="30" t="s">
        <v>93</v>
      </c>
      <c r="F484" s="30" t="s">
        <v>288</v>
      </c>
    </row>
    <row r="485" spans="1:6" ht="15" outlineLevel="1" thickBot="1">
      <c r="A485" s="30" t="s">
        <v>15</v>
      </c>
      <c r="B485" s="31">
        <v>456.51</v>
      </c>
      <c r="C485" s="30" t="s">
        <v>108</v>
      </c>
      <c r="D485" s="30" t="s">
        <v>272</v>
      </c>
      <c r="E485" s="30" t="s">
        <v>93</v>
      </c>
      <c r="F485" s="30" t="s">
        <v>288</v>
      </c>
    </row>
    <row r="486" spans="1:6" ht="15" outlineLevel="1" thickBot="1">
      <c r="A486" s="30" t="s">
        <v>15</v>
      </c>
      <c r="B486" s="31">
        <v>-88.89</v>
      </c>
      <c r="C486" s="30" t="s">
        <v>99</v>
      </c>
      <c r="D486" s="30" t="s">
        <v>240</v>
      </c>
      <c r="E486" s="30" t="s">
        <v>102</v>
      </c>
      <c r="F486" s="30" t="s">
        <v>288</v>
      </c>
    </row>
    <row r="487" spans="1:6" ht="15" outlineLevel="1" thickBot="1">
      <c r="A487" s="32"/>
      <c r="B487" s="31">
        <v>22.25</v>
      </c>
      <c r="C487" s="30" t="s">
        <v>120</v>
      </c>
      <c r="D487" s="30" t="s">
        <v>306</v>
      </c>
      <c r="E487" s="30" t="s">
        <v>93</v>
      </c>
      <c r="F487" s="30" t="s">
        <v>288</v>
      </c>
    </row>
    <row r="488" spans="1:6" ht="15" outlineLevel="1" thickBot="1">
      <c r="A488" s="30" t="s">
        <v>15</v>
      </c>
      <c r="B488" s="31">
        <v>19860.900000000001</v>
      </c>
      <c r="C488" s="30" t="s">
        <v>99</v>
      </c>
      <c r="D488" s="30" t="s">
        <v>348</v>
      </c>
      <c r="E488" s="30" t="s">
        <v>93</v>
      </c>
      <c r="F488" s="30" t="s">
        <v>288</v>
      </c>
    </row>
    <row r="489" spans="1:6" ht="15" outlineLevel="1" thickBot="1">
      <c r="A489" s="30" t="s">
        <v>15</v>
      </c>
      <c r="B489" s="31">
        <v>116.25</v>
      </c>
      <c r="C489" s="30" t="s">
        <v>99</v>
      </c>
      <c r="D489" s="30" t="s">
        <v>175</v>
      </c>
      <c r="E489" s="30" t="s">
        <v>93</v>
      </c>
      <c r="F489" s="30" t="s">
        <v>288</v>
      </c>
    </row>
    <row r="490" spans="1:6" ht="15" outlineLevel="1" thickBot="1">
      <c r="A490" s="30" t="s">
        <v>15</v>
      </c>
      <c r="B490" s="31">
        <v>2858.59</v>
      </c>
      <c r="C490" s="30" t="s">
        <v>99</v>
      </c>
      <c r="D490" s="30" t="s">
        <v>201</v>
      </c>
      <c r="E490" s="30" t="s">
        <v>93</v>
      </c>
      <c r="F490" s="30" t="s">
        <v>288</v>
      </c>
    </row>
    <row r="491" spans="1:6" ht="15" outlineLevel="1" thickBot="1">
      <c r="A491" s="30" t="s">
        <v>15</v>
      </c>
      <c r="B491" s="31">
        <v>423.94</v>
      </c>
      <c r="C491" s="30" t="s">
        <v>99</v>
      </c>
      <c r="D491" s="30" t="s">
        <v>349</v>
      </c>
      <c r="E491" s="30" t="s">
        <v>93</v>
      </c>
      <c r="F491" s="30" t="s">
        <v>288</v>
      </c>
    </row>
    <row r="492" spans="1:6" ht="15" outlineLevel="1" thickBot="1">
      <c r="A492" s="30" t="s">
        <v>15</v>
      </c>
      <c r="B492" s="31">
        <v>60.03</v>
      </c>
      <c r="C492" s="30" t="s">
        <v>99</v>
      </c>
      <c r="D492" s="30" t="s">
        <v>261</v>
      </c>
      <c r="E492" s="30" t="s">
        <v>93</v>
      </c>
      <c r="F492" s="30" t="s">
        <v>288</v>
      </c>
    </row>
    <row r="493" spans="1:6" ht="15" outlineLevel="1" thickBot="1">
      <c r="A493" s="30" t="s">
        <v>15</v>
      </c>
      <c r="B493" s="31">
        <v>380.76</v>
      </c>
      <c r="C493" s="30" t="s">
        <v>108</v>
      </c>
      <c r="D493" s="30" t="s">
        <v>350</v>
      </c>
      <c r="E493" s="30" t="s">
        <v>93</v>
      </c>
      <c r="F493" s="30" t="s">
        <v>288</v>
      </c>
    </row>
    <row r="494" spans="1:6" ht="15" outlineLevel="1" thickBot="1">
      <c r="A494" s="30" t="s">
        <v>15</v>
      </c>
      <c r="B494" s="31">
        <v>8933.48</v>
      </c>
      <c r="C494" s="30" t="s">
        <v>99</v>
      </c>
      <c r="D494" s="30" t="s">
        <v>351</v>
      </c>
      <c r="E494" s="30" t="s">
        <v>93</v>
      </c>
      <c r="F494" s="30" t="s">
        <v>288</v>
      </c>
    </row>
    <row r="495" spans="1:6" ht="15" outlineLevel="1" thickBot="1">
      <c r="A495" s="30" t="s">
        <v>20</v>
      </c>
      <c r="B495" s="31">
        <v>1222.45</v>
      </c>
      <c r="C495" s="30" t="s">
        <v>99</v>
      </c>
      <c r="D495" s="30" t="s">
        <v>330</v>
      </c>
      <c r="E495" s="30" t="s">
        <v>93</v>
      </c>
      <c r="F495" s="30" t="s">
        <v>288</v>
      </c>
    </row>
    <row r="496" spans="1:6" ht="15" outlineLevel="1" thickBot="1">
      <c r="A496" s="30" t="s">
        <v>15</v>
      </c>
      <c r="B496" s="31">
        <v>2182.7800000000002</v>
      </c>
      <c r="C496" s="30" t="s">
        <v>99</v>
      </c>
      <c r="D496" s="30" t="s">
        <v>352</v>
      </c>
      <c r="E496" s="30" t="s">
        <v>93</v>
      </c>
      <c r="F496" s="30" t="s">
        <v>288</v>
      </c>
    </row>
    <row r="497" spans="1:6" ht="15" outlineLevel="1" thickBot="1">
      <c r="A497" s="30" t="s">
        <v>15</v>
      </c>
      <c r="B497" s="31">
        <v>2529.2399999999998</v>
      </c>
      <c r="C497" s="30" t="s">
        <v>99</v>
      </c>
      <c r="D497" s="30" t="s">
        <v>353</v>
      </c>
      <c r="E497" s="30" t="s">
        <v>93</v>
      </c>
      <c r="F497" s="30" t="s">
        <v>288</v>
      </c>
    </row>
    <row r="498" spans="1:6" ht="15" outlineLevel="1" thickBot="1">
      <c r="A498" s="30" t="s">
        <v>15</v>
      </c>
      <c r="B498" s="31">
        <v>-1318.35</v>
      </c>
      <c r="C498" s="30" t="s">
        <v>99</v>
      </c>
      <c r="D498" s="30" t="s">
        <v>353</v>
      </c>
      <c r="E498" s="30" t="s">
        <v>102</v>
      </c>
      <c r="F498" s="30" t="s">
        <v>288</v>
      </c>
    </row>
    <row r="499" spans="1:6" ht="15" outlineLevel="1" thickBot="1">
      <c r="A499" s="30" t="s">
        <v>15</v>
      </c>
      <c r="B499" s="31">
        <v>926.37</v>
      </c>
      <c r="C499" s="30" t="s">
        <v>99</v>
      </c>
      <c r="D499" s="30" t="s">
        <v>324</v>
      </c>
      <c r="E499" s="30" t="s">
        <v>93</v>
      </c>
      <c r="F499" s="30" t="s">
        <v>288</v>
      </c>
    </row>
    <row r="500" spans="1:6" ht="15" outlineLevel="1" thickBot="1">
      <c r="A500" s="30" t="s">
        <v>15</v>
      </c>
      <c r="B500" s="31">
        <v>-575.16</v>
      </c>
      <c r="C500" s="30" t="s">
        <v>99</v>
      </c>
      <c r="D500" s="30" t="s">
        <v>334</v>
      </c>
      <c r="E500" s="30" t="s">
        <v>102</v>
      </c>
      <c r="F500" s="30" t="s">
        <v>288</v>
      </c>
    </row>
    <row r="501" spans="1:6" ht="15" outlineLevel="1" thickBot="1">
      <c r="A501" s="32"/>
      <c r="B501" s="31">
        <v>43.91</v>
      </c>
      <c r="C501" s="30" t="s">
        <v>122</v>
      </c>
      <c r="D501" s="30" t="s">
        <v>178</v>
      </c>
      <c r="E501" s="30" t="s">
        <v>93</v>
      </c>
      <c r="F501" s="30" t="s">
        <v>354</v>
      </c>
    </row>
    <row r="502" spans="1:6" ht="15" outlineLevel="1" thickBot="1">
      <c r="A502" s="32"/>
      <c r="B502" s="31">
        <v>-2330.42</v>
      </c>
      <c r="C502" s="30" t="s">
        <v>91</v>
      </c>
      <c r="D502" s="30" t="s">
        <v>346</v>
      </c>
      <c r="E502" s="30" t="s">
        <v>102</v>
      </c>
      <c r="F502" s="30" t="s">
        <v>354</v>
      </c>
    </row>
    <row r="503" spans="1:6" ht="15" outlineLevel="1" thickBot="1">
      <c r="A503" s="32"/>
      <c r="B503" s="31">
        <v>101.19</v>
      </c>
      <c r="C503" s="30" t="s">
        <v>91</v>
      </c>
      <c r="D503" s="30" t="s">
        <v>189</v>
      </c>
      <c r="E503" s="30" t="s">
        <v>93</v>
      </c>
      <c r="F503" s="30" t="s">
        <v>354</v>
      </c>
    </row>
    <row r="504" spans="1:6" ht="15" outlineLevel="1" thickBot="1">
      <c r="A504" s="32"/>
      <c r="B504" s="31">
        <v>3.12</v>
      </c>
      <c r="C504" s="30" t="s">
        <v>91</v>
      </c>
      <c r="D504" s="30" t="s">
        <v>291</v>
      </c>
      <c r="E504" s="30" t="s">
        <v>93</v>
      </c>
      <c r="F504" s="30" t="s">
        <v>354</v>
      </c>
    </row>
    <row r="505" spans="1:6" ht="15" outlineLevel="1" thickBot="1">
      <c r="A505" s="32"/>
      <c r="B505" s="31">
        <v>79.17</v>
      </c>
      <c r="C505" s="30" t="s">
        <v>120</v>
      </c>
      <c r="D505" s="30" t="s">
        <v>207</v>
      </c>
      <c r="E505" s="30" t="s">
        <v>93</v>
      </c>
      <c r="F505" s="30" t="s">
        <v>354</v>
      </c>
    </row>
    <row r="506" spans="1:6" ht="15" outlineLevel="1" thickBot="1">
      <c r="A506" s="32"/>
      <c r="B506" s="31">
        <v>3620.11</v>
      </c>
      <c r="C506" s="30" t="s">
        <v>91</v>
      </c>
      <c r="D506" s="30" t="s">
        <v>208</v>
      </c>
      <c r="E506" s="30" t="s">
        <v>93</v>
      </c>
      <c r="F506" s="30" t="s">
        <v>354</v>
      </c>
    </row>
    <row r="507" spans="1:6" ht="15" outlineLevel="1" thickBot="1">
      <c r="A507" s="32"/>
      <c r="B507" s="31">
        <v>-208.26</v>
      </c>
      <c r="C507" s="30" t="s">
        <v>91</v>
      </c>
      <c r="D507" s="30" t="s">
        <v>142</v>
      </c>
      <c r="E507" s="30" t="s">
        <v>102</v>
      </c>
      <c r="F507" s="30" t="s">
        <v>354</v>
      </c>
    </row>
    <row r="508" spans="1:6" ht="15" outlineLevel="1" thickBot="1">
      <c r="A508" s="30" t="s">
        <v>20</v>
      </c>
      <c r="B508" s="31">
        <v>316.63</v>
      </c>
      <c r="C508" s="30" t="s">
        <v>99</v>
      </c>
      <c r="D508" s="30" t="s">
        <v>355</v>
      </c>
      <c r="E508" s="30" t="s">
        <v>93</v>
      </c>
      <c r="F508" s="30" t="s">
        <v>354</v>
      </c>
    </row>
    <row r="509" spans="1:6" ht="15" outlineLevel="1" thickBot="1">
      <c r="A509" s="30" t="s">
        <v>20</v>
      </c>
      <c r="B509" s="31">
        <v>152013.91</v>
      </c>
      <c r="C509" s="30" t="s">
        <v>99</v>
      </c>
      <c r="D509" s="30" t="s">
        <v>237</v>
      </c>
      <c r="E509" s="30" t="s">
        <v>93</v>
      </c>
      <c r="F509" s="30" t="s">
        <v>354</v>
      </c>
    </row>
    <row r="510" spans="1:6" ht="15" outlineLevel="1" thickBot="1">
      <c r="A510" s="32"/>
      <c r="B510" s="31">
        <v>1092.9100000000001</v>
      </c>
      <c r="C510" s="30" t="s">
        <v>91</v>
      </c>
      <c r="D510" s="30" t="s">
        <v>182</v>
      </c>
      <c r="E510" s="30" t="s">
        <v>93</v>
      </c>
      <c r="F510" s="30" t="s">
        <v>354</v>
      </c>
    </row>
    <row r="511" spans="1:6" ht="15" thickBot="1">
      <c r="A511" s="30" t="s">
        <v>15</v>
      </c>
      <c r="B511" s="31">
        <v>116.27</v>
      </c>
      <c r="C511" s="30" t="s">
        <v>108</v>
      </c>
      <c r="D511" s="30" t="s">
        <v>248</v>
      </c>
      <c r="E511" s="30" t="s">
        <v>93</v>
      </c>
      <c r="F511" s="30" t="s">
        <v>354</v>
      </c>
    </row>
    <row r="512" spans="1:6" ht="15" outlineLevel="1" thickBot="1">
      <c r="A512" s="30" t="s">
        <v>15</v>
      </c>
      <c r="B512" s="31">
        <v>-943.86</v>
      </c>
      <c r="C512" s="30" t="s">
        <v>99</v>
      </c>
      <c r="D512" s="30" t="s">
        <v>333</v>
      </c>
      <c r="E512" s="30" t="s">
        <v>102</v>
      </c>
      <c r="F512" s="30" t="s">
        <v>354</v>
      </c>
    </row>
    <row r="513" spans="1:6" ht="15" thickBot="1">
      <c r="A513" s="30" t="s">
        <v>20</v>
      </c>
      <c r="B513" s="31">
        <v>203.04</v>
      </c>
      <c r="C513" s="30" t="s">
        <v>99</v>
      </c>
      <c r="D513" s="30" t="s">
        <v>278</v>
      </c>
      <c r="E513" s="30" t="s">
        <v>93</v>
      </c>
      <c r="F513" s="30" t="s">
        <v>354</v>
      </c>
    </row>
    <row r="514" spans="1:6" ht="15" outlineLevel="1" thickBot="1">
      <c r="A514" s="30" t="s">
        <v>15</v>
      </c>
      <c r="B514" s="31">
        <v>2303.67</v>
      </c>
      <c r="C514" s="30" t="s">
        <v>99</v>
      </c>
      <c r="D514" s="30" t="s">
        <v>356</v>
      </c>
      <c r="E514" s="30" t="s">
        <v>93</v>
      </c>
      <c r="F514" s="30" t="s">
        <v>354</v>
      </c>
    </row>
    <row r="515" spans="1:6" ht="15" outlineLevel="1" thickBot="1">
      <c r="A515" s="30" t="s">
        <v>103</v>
      </c>
      <c r="B515" s="31">
        <v>-1392.37</v>
      </c>
      <c r="C515" s="30" t="s">
        <v>99</v>
      </c>
      <c r="D515" s="30" t="s">
        <v>151</v>
      </c>
      <c r="E515" s="30" t="s">
        <v>102</v>
      </c>
      <c r="F515" s="30" t="s">
        <v>354</v>
      </c>
    </row>
    <row r="516" spans="1:6" ht="15" thickBot="1">
      <c r="A516" s="30" t="s">
        <v>15</v>
      </c>
      <c r="B516" s="31">
        <v>-3243.07</v>
      </c>
      <c r="C516" s="30" t="s">
        <v>99</v>
      </c>
      <c r="D516" s="30" t="s">
        <v>357</v>
      </c>
      <c r="E516" s="30" t="s">
        <v>102</v>
      </c>
      <c r="F516" s="30" t="s">
        <v>354</v>
      </c>
    </row>
    <row r="517" spans="1:6" ht="15" outlineLevel="1" thickBot="1">
      <c r="A517" s="30" t="s">
        <v>15</v>
      </c>
      <c r="B517" s="31">
        <v>1216.55</v>
      </c>
      <c r="C517" s="30" t="s">
        <v>99</v>
      </c>
      <c r="D517" s="30" t="s">
        <v>358</v>
      </c>
      <c r="E517" s="30" t="s">
        <v>93</v>
      </c>
      <c r="F517" s="30" t="s">
        <v>354</v>
      </c>
    </row>
    <row r="518" spans="1:6" ht="15" thickBot="1">
      <c r="A518" s="30" t="s">
        <v>15</v>
      </c>
      <c r="B518" s="31">
        <v>-3921.09</v>
      </c>
      <c r="C518" s="30" t="s">
        <v>99</v>
      </c>
      <c r="D518" s="30" t="s">
        <v>359</v>
      </c>
      <c r="E518" s="30" t="s">
        <v>102</v>
      </c>
      <c r="F518" s="30" t="s">
        <v>354</v>
      </c>
    </row>
    <row r="519" spans="1:6" ht="15" outlineLevel="1" thickBot="1">
      <c r="A519" s="32"/>
      <c r="B519" s="31">
        <v>30249.89</v>
      </c>
      <c r="C519" s="30" t="s">
        <v>106</v>
      </c>
      <c r="D519" s="30" t="s">
        <v>156</v>
      </c>
      <c r="E519" s="30" t="s">
        <v>93</v>
      </c>
      <c r="F519" s="30" t="s">
        <v>354</v>
      </c>
    </row>
    <row r="520" spans="1:6" ht="15" outlineLevel="1" thickBot="1">
      <c r="A520" s="32"/>
      <c r="B520" s="31">
        <v>1277.03</v>
      </c>
      <c r="C520" s="30" t="s">
        <v>97</v>
      </c>
      <c r="D520" s="30" t="s">
        <v>157</v>
      </c>
      <c r="E520" s="30" t="s">
        <v>93</v>
      </c>
      <c r="F520" s="30" t="s">
        <v>354</v>
      </c>
    </row>
    <row r="521" spans="1:6" ht="15" thickBot="1">
      <c r="A521" s="32"/>
      <c r="B521" s="31">
        <v>-1240.58</v>
      </c>
      <c r="C521" s="30" t="s">
        <v>97</v>
      </c>
      <c r="D521" s="30" t="s">
        <v>157</v>
      </c>
      <c r="E521" s="30" t="s">
        <v>102</v>
      </c>
      <c r="F521" s="30" t="s">
        <v>354</v>
      </c>
    </row>
    <row r="522" spans="1:6" ht="15" outlineLevel="1" thickBot="1">
      <c r="A522" s="32"/>
      <c r="B522" s="31">
        <v>6312.31</v>
      </c>
      <c r="C522" s="30" t="s">
        <v>91</v>
      </c>
      <c r="D522" s="30" t="s">
        <v>136</v>
      </c>
      <c r="E522" s="30" t="s">
        <v>93</v>
      </c>
      <c r="F522" s="30" t="s">
        <v>354</v>
      </c>
    </row>
    <row r="523" spans="1:6" ht="15" thickBot="1">
      <c r="A523" s="32"/>
      <c r="B523" s="31">
        <v>598.70000000000005</v>
      </c>
      <c r="C523" s="30" t="s">
        <v>91</v>
      </c>
      <c r="D523" s="30" t="s">
        <v>346</v>
      </c>
      <c r="E523" s="30" t="s">
        <v>93</v>
      </c>
      <c r="F523" s="30" t="s">
        <v>354</v>
      </c>
    </row>
    <row r="524" spans="1:6" ht="15" outlineLevel="1" thickBot="1">
      <c r="A524" s="32"/>
      <c r="B524" s="31">
        <v>148.75</v>
      </c>
      <c r="C524" s="30" t="s">
        <v>131</v>
      </c>
      <c r="D524" s="30" t="s">
        <v>179</v>
      </c>
      <c r="E524" s="30" t="s">
        <v>93</v>
      </c>
      <c r="F524" s="30" t="s">
        <v>354</v>
      </c>
    </row>
    <row r="525" spans="1:6" ht="15" thickBot="1">
      <c r="A525" s="32"/>
      <c r="B525" s="31">
        <v>-1370.88</v>
      </c>
      <c r="C525" s="30" t="s">
        <v>91</v>
      </c>
      <c r="D525" s="30" t="s">
        <v>104</v>
      </c>
      <c r="E525" s="30" t="s">
        <v>102</v>
      </c>
      <c r="F525" s="30" t="s">
        <v>354</v>
      </c>
    </row>
    <row r="526" spans="1:6" ht="15" outlineLevel="1" thickBot="1">
      <c r="A526" s="32"/>
      <c r="B526" s="31">
        <v>8067.24</v>
      </c>
      <c r="C526" s="30" t="s">
        <v>91</v>
      </c>
      <c r="D526" s="30" t="s">
        <v>191</v>
      </c>
      <c r="E526" s="30" t="s">
        <v>93</v>
      </c>
      <c r="F526" s="30" t="s">
        <v>354</v>
      </c>
    </row>
    <row r="527" spans="1:6" ht="15" outlineLevel="1" thickBot="1">
      <c r="A527" s="32"/>
      <c r="B527" s="31">
        <v>-2668.9</v>
      </c>
      <c r="C527" s="30" t="s">
        <v>91</v>
      </c>
      <c r="D527" s="30" t="s">
        <v>191</v>
      </c>
      <c r="E527" s="30" t="s">
        <v>102</v>
      </c>
      <c r="F527" s="30" t="s">
        <v>354</v>
      </c>
    </row>
    <row r="528" spans="1:6" ht="15" outlineLevel="1" thickBot="1">
      <c r="A528" s="30" t="s">
        <v>20</v>
      </c>
      <c r="B528" s="31">
        <v>-207.7</v>
      </c>
      <c r="C528" s="30" t="s">
        <v>99</v>
      </c>
      <c r="D528" s="30" t="s">
        <v>162</v>
      </c>
      <c r="E528" s="30" t="s">
        <v>102</v>
      </c>
      <c r="F528" s="30" t="s">
        <v>354</v>
      </c>
    </row>
    <row r="529" spans="1:6" ht="15" outlineLevel="1" thickBot="1">
      <c r="A529" s="30" t="s">
        <v>20</v>
      </c>
      <c r="B529" s="31">
        <v>-42177.83</v>
      </c>
      <c r="C529" s="30" t="s">
        <v>99</v>
      </c>
      <c r="D529" s="30" t="s">
        <v>193</v>
      </c>
      <c r="E529" s="30" t="s">
        <v>102</v>
      </c>
      <c r="F529" s="30" t="s">
        <v>354</v>
      </c>
    </row>
    <row r="530" spans="1:6" ht="15" thickBot="1">
      <c r="A530" s="30" t="s">
        <v>20</v>
      </c>
      <c r="B530" s="31">
        <v>287.39</v>
      </c>
      <c r="C530" s="30" t="s">
        <v>99</v>
      </c>
      <c r="D530" s="30" t="s">
        <v>219</v>
      </c>
      <c r="E530" s="30" t="s">
        <v>93</v>
      </c>
      <c r="F530" s="30" t="s">
        <v>354</v>
      </c>
    </row>
    <row r="531" spans="1:6" ht="15" outlineLevel="1" thickBot="1">
      <c r="A531" s="30" t="s">
        <v>15</v>
      </c>
      <c r="B531" s="31">
        <v>5800</v>
      </c>
      <c r="C531" s="30" t="s">
        <v>99</v>
      </c>
      <c r="D531" s="30" t="s">
        <v>360</v>
      </c>
      <c r="E531" s="30" t="s">
        <v>93</v>
      </c>
      <c r="F531" s="30" t="s">
        <v>354</v>
      </c>
    </row>
    <row r="532" spans="1:6" ht="15" thickBot="1">
      <c r="A532" s="30" t="s">
        <v>15</v>
      </c>
      <c r="B532" s="31">
        <v>-4196.97</v>
      </c>
      <c r="C532" s="30" t="s">
        <v>99</v>
      </c>
      <c r="D532" s="30" t="s">
        <v>233</v>
      </c>
      <c r="E532" s="30" t="s">
        <v>102</v>
      </c>
      <c r="F532" s="30" t="s">
        <v>354</v>
      </c>
    </row>
    <row r="533" spans="1:6" ht="15" outlineLevel="1" thickBot="1">
      <c r="A533" s="30" t="s">
        <v>103</v>
      </c>
      <c r="B533" s="31">
        <v>2861.84</v>
      </c>
      <c r="C533" s="30" t="s">
        <v>99</v>
      </c>
      <c r="D533" s="30" t="s">
        <v>221</v>
      </c>
      <c r="E533" s="30" t="s">
        <v>93</v>
      </c>
      <c r="F533" s="30" t="s">
        <v>354</v>
      </c>
    </row>
    <row r="534" spans="1:6" ht="15" outlineLevel="1" thickBot="1">
      <c r="A534" s="30" t="s">
        <v>15</v>
      </c>
      <c r="B534" s="31">
        <v>-697.62</v>
      </c>
      <c r="C534" s="30" t="s">
        <v>99</v>
      </c>
      <c r="D534" s="30" t="s">
        <v>299</v>
      </c>
      <c r="E534" s="30" t="s">
        <v>102</v>
      </c>
      <c r="F534" s="30" t="s">
        <v>354</v>
      </c>
    </row>
    <row r="535" spans="1:6" ht="15" thickBot="1">
      <c r="A535" s="32"/>
      <c r="B535" s="31">
        <v>759.63</v>
      </c>
      <c r="C535" s="30" t="s">
        <v>91</v>
      </c>
      <c r="D535" s="30" t="s">
        <v>188</v>
      </c>
      <c r="E535" s="30" t="s">
        <v>93</v>
      </c>
      <c r="F535" s="30" t="s">
        <v>354</v>
      </c>
    </row>
    <row r="536" spans="1:6" ht="15" outlineLevel="1" thickBot="1">
      <c r="A536" s="32"/>
      <c r="B536" s="31">
        <v>31.63</v>
      </c>
      <c r="C536" s="30" t="s">
        <v>91</v>
      </c>
      <c r="D536" s="30" t="s">
        <v>224</v>
      </c>
      <c r="E536" s="30" t="s">
        <v>93</v>
      </c>
      <c r="F536" s="30" t="s">
        <v>354</v>
      </c>
    </row>
    <row r="537" spans="1:6" ht="15" outlineLevel="1" thickBot="1">
      <c r="A537" s="32"/>
      <c r="B537" s="31">
        <v>-77.95</v>
      </c>
      <c r="C537" s="30" t="s">
        <v>120</v>
      </c>
      <c r="D537" s="30" t="s">
        <v>207</v>
      </c>
      <c r="E537" s="30" t="s">
        <v>102</v>
      </c>
      <c r="F537" s="30" t="s">
        <v>354</v>
      </c>
    </row>
    <row r="538" spans="1:6" ht="15" outlineLevel="1" thickBot="1">
      <c r="A538" s="32"/>
      <c r="B538" s="31">
        <v>-370.93</v>
      </c>
      <c r="C538" s="30" t="s">
        <v>91</v>
      </c>
      <c r="D538" s="30" t="s">
        <v>190</v>
      </c>
      <c r="E538" s="30" t="s">
        <v>102</v>
      </c>
      <c r="F538" s="30" t="s">
        <v>354</v>
      </c>
    </row>
    <row r="539" spans="1:6" ht="15" outlineLevel="1" thickBot="1">
      <c r="A539" s="30" t="s">
        <v>20</v>
      </c>
      <c r="B539" s="31">
        <v>-15973.66</v>
      </c>
      <c r="C539" s="30" t="s">
        <v>99</v>
      </c>
      <c r="D539" s="30" t="s">
        <v>237</v>
      </c>
      <c r="E539" s="30" t="s">
        <v>102</v>
      </c>
      <c r="F539" s="30" t="s">
        <v>354</v>
      </c>
    </row>
    <row r="540" spans="1:6" ht="15" outlineLevel="1" thickBot="1">
      <c r="A540" s="30" t="s">
        <v>20</v>
      </c>
      <c r="B540" s="31">
        <v>8992.4699999999993</v>
      </c>
      <c r="C540" s="30" t="s">
        <v>99</v>
      </c>
      <c r="D540" s="30" t="s">
        <v>114</v>
      </c>
      <c r="E540" s="30" t="s">
        <v>93</v>
      </c>
      <c r="F540" s="30" t="s">
        <v>354</v>
      </c>
    </row>
    <row r="541" spans="1:6" ht="15" outlineLevel="1" thickBot="1">
      <c r="A541" s="30" t="s">
        <v>15</v>
      </c>
      <c r="B541" s="31">
        <v>-11303.66</v>
      </c>
      <c r="C541" s="30" t="s">
        <v>99</v>
      </c>
      <c r="D541" s="30" t="s">
        <v>282</v>
      </c>
      <c r="E541" s="30" t="s">
        <v>102</v>
      </c>
      <c r="F541" s="30" t="s">
        <v>354</v>
      </c>
    </row>
    <row r="542" spans="1:6" ht="15" outlineLevel="1" thickBot="1">
      <c r="A542" s="30" t="s">
        <v>15</v>
      </c>
      <c r="B542" s="31">
        <v>-11269.79</v>
      </c>
      <c r="C542" s="30" t="s">
        <v>108</v>
      </c>
      <c r="D542" s="30" t="s">
        <v>361</v>
      </c>
      <c r="E542" s="30" t="s">
        <v>102</v>
      </c>
      <c r="F542" s="30" t="s">
        <v>354</v>
      </c>
    </row>
    <row r="543" spans="1:6" ht="15" outlineLevel="1" thickBot="1">
      <c r="A543" s="30" t="s">
        <v>15</v>
      </c>
      <c r="B543" s="31">
        <v>261.86</v>
      </c>
      <c r="C543" s="30" t="s">
        <v>108</v>
      </c>
      <c r="D543" s="30" t="s">
        <v>362</v>
      </c>
      <c r="E543" s="30" t="s">
        <v>93</v>
      </c>
      <c r="F543" s="30" t="s">
        <v>354</v>
      </c>
    </row>
    <row r="544" spans="1:6" ht="15" outlineLevel="1" thickBot="1">
      <c r="A544" s="30" t="s">
        <v>15</v>
      </c>
      <c r="B544" s="31">
        <v>940.03</v>
      </c>
      <c r="C544" s="30" t="s">
        <v>99</v>
      </c>
      <c r="D544" s="30" t="s">
        <v>241</v>
      </c>
      <c r="E544" s="30" t="s">
        <v>93</v>
      </c>
      <c r="F544" s="30" t="s">
        <v>354</v>
      </c>
    </row>
    <row r="545" spans="1:6" ht="15" outlineLevel="1" thickBot="1">
      <c r="A545" s="30" t="s">
        <v>15</v>
      </c>
      <c r="B545" s="31">
        <v>4651.8999999999996</v>
      </c>
      <c r="C545" s="30" t="s">
        <v>99</v>
      </c>
      <c r="D545" s="30" t="s">
        <v>308</v>
      </c>
      <c r="E545" s="30" t="s">
        <v>93</v>
      </c>
      <c r="F545" s="30" t="s">
        <v>354</v>
      </c>
    </row>
    <row r="546" spans="1:6" ht="15" outlineLevel="1" thickBot="1">
      <c r="A546" s="30" t="s">
        <v>20</v>
      </c>
      <c r="B546" s="31">
        <v>17611.23</v>
      </c>
      <c r="C546" s="30" t="s">
        <v>99</v>
      </c>
      <c r="D546" s="30" t="s">
        <v>363</v>
      </c>
      <c r="E546" s="30" t="s">
        <v>93</v>
      </c>
      <c r="F546" s="30" t="s">
        <v>354</v>
      </c>
    </row>
    <row r="547" spans="1:6" ht="15" outlineLevel="1" thickBot="1">
      <c r="A547" s="30" t="s">
        <v>15</v>
      </c>
      <c r="B547" s="31">
        <v>10693.06</v>
      </c>
      <c r="C547" s="30" t="s">
        <v>99</v>
      </c>
      <c r="D547" s="30" t="s">
        <v>147</v>
      </c>
      <c r="E547" s="30" t="s">
        <v>93</v>
      </c>
      <c r="F547" s="30" t="s">
        <v>354</v>
      </c>
    </row>
    <row r="548" spans="1:6" ht="15" outlineLevel="1" thickBot="1">
      <c r="A548" s="30" t="s">
        <v>15</v>
      </c>
      <c r="B548" s="31">
        <v>476.96</v>
      </c>
      <c r="C548" s="30" t="s">
        <v>99</v>
      </c>
      <c r="D548" s="30" t="s">
        <v>132</v>
      </c>
      <c r="E548" s="30" t="s">
        <v>93</v>
      </c>
      <c r="F548" s="30" t="s">
        <v>354</v>
      </c>
    </row>
    <row r="549" spans="1:6" ht="15" outlineLevel="1" thickBot="1">
      <c r="A549" s="30" t="s">
        <v>15</v>
      </c>
      <c r="B549" s="31">
        <v>287.64</v>
      </c>
      <c r="C549" s="30" t="s">
        <v>99</v>
      </c>
      <c r="D549" s="30" t="s">
        <v>256</v>
      </c>
      <c r="E549" s="30" t="s">
        <v>93</v>
      </c>
      <c r="F549" s="30" t="s">
        <v>354</v>
      </c>
    </row>
    <row r="550" spans="1:6" ht="15" outlineLevel="1" thickBot="1">
      <c r="A550" s="30" t="s">
        <v>15</v>
      </c>
      <c r="B550" s="31">
        <v>2070.7399999999998</v>
      </c>
      <c r="C550" s="30" t="s">
        <v>99</v>
      </c>
      <c r="D550" s="30" t="s">
        <v>364</v>
      </c>
      <c r="E550" s="30" t="s">
        <v>93</v>
      </c>
      <c r="F550" s="30" t="s">
        <v>354</v>
      </c>
    </row>
    <row r="551" spans="1:6" ht="15" outlineLevel="1" thickBot="1">
      <c r="A551" s="30" t="s">
        <v>15</v>
      </c>
      <c r="B551" s="31">
        <v>2901.14</v>
      </c>
      <c r="C551" s="30" t="s">
        <v>99</v>
      </c>
      <c r="D551" s="30" t="s">
        <v>365</v>
      </c>
      <c r="E551" s="30" t="s">
        <v>93</v>
      </c>
      <c r="F551" s="30" t="s">
        <v>354</v>
      </c>
    </row>
    <row r="552" spans="1:6" ht="15" outlineLevel="1" thickBot="1">
      <c r="A552" s="30" t="s">
        <v>15</v>
      </c>
      <c r="B552" s="31">
        <v>4967.91</v>
      </c>
      <c r="C552" s="30" t="s">
        <v>99</v>
      </c>
      <c r="D552" s="30" t="s">
        <v>357</v>
      </c>
      <c r="E552" s="30" t="s">
        <v>93</v>
      </c>
      <c r="F552" s="30" t="s">
        <v>354</v>
      </c>
    </row>
    <row r="553" spans="1:6" ht="15" outlineLevel="1" thickBot="1">
      <c r="A553" s="30" t="s">
        <v>15</v>
      </c>
      <c r="B553" s="31">
        <v>3399.42</v>
      </c>
      <c r="C553" s="30" t="s">
        <v>99</v>
      </c>
      <c r="D553" s="30" t="s">
        <v>324</v>
      </c>
      <c r="E553" s="30" t="s">
        <v>93</v>
      </c>
      <c r="F553" s="30" t="s">
        <v>354</v>
      </c>
    </row>
    <row r="554" spans="1:6" ht="15" outlineLevel="1" thickBot="1">
      <c r="A554" s="30" t="s">
        <v>15</v>
      </c>
      <c r="B554" s="31">
        <v>21418.14</v>
      </c>
      <c r="C554" s="30" t="s">
        <v>99</v>
      </c>
      <c r="D554" s="30" t="s">
        <v>359</v>
      </c>
      <c r="E554" s="30" t="s">
        <v>93</v>
      </c>
      <c r="F554" s="30" t="s">
        <v>354</v>
      </c>
    </row>
    <row r="555" spans="1:6" ht="15" outlineLevel="1" thickBot="1">
      <c r="A555" s="30" t="s">
        <v>20</v>
      </c>
      <c r="B555" s="31">
        <v>-11000.49</v>
      </c>
      <c r="C555" s="30" t="s">
        <v>99</v>
      </c>
      <c r="D555" s="30" t="s">
        <v>366</v>
      </c>
      <c r="E555" s="30" t="s">
        <v>102</v>
      </c>
      <c r="F555" s="30" t="s">
        <v>354</v>
      </c>
    </row>
    <row r="556" spans="1:6" ht="15" outlineLevel="1" thickBot="1">
      <c r="A556" s="32"/>
      <c r="B556" s="31">
        <v>1787.29</v>
      </c>
      <c r="C556" s="30" t="s">
        <v>111</v>
      </c>
      <c r="D556" s="30" t="s">
        <v>153</v>
      </c>
      <c r="E556" s="30" t="s">
        <v>93</v>
      </c>
      <c r="F556" s="30" t="s">
        <v>354</v>
      </c>
    </row>
    <row r="557" spans="1:6" ht="15" outlineLevel="1" thickBot="1">
      <c r="A557" s="32"/>
      <c r="B557" s="31">
        <v>81.81</v>
      </c>
      <c r="C557" s="30" t="s">
        <v>97</v>
      </c>
      <c r="D557" s="30" t="s">
        <v>98</v>
      </c>
      <c r="E557" s="30" t="s">
        <v>93</v>
      </c>
      <c r="F557" s="30" t="s">
        <v>354</v>
      </c>
    </row>
    <row r="558" spans="1:6" ht="15" outlineLevel="1" thickBot="1">
      <c r="A558" s="32"/>
      <c r="B558" s="31">
        <v>238.48</v>
      </c>
      <c r="C558" s="30" t="s">
        <v>91</v>
      </c>
      <c r="D558" s="30" t="s">
        <v>335</v>
      </c>
      <c r="E558" s="30" t="s">
        <v>93</v>
      </c>
      <c r="F558" s="30" t="s">
        <v>354</v>
      </c>
    </row>
    <row r="559" spans="1:6" ht="15" thickBot="1">
      <c r="A559" s="32"/>
      <c r="B559" s="31">
        <v>2598.0700000000002</v>
      </c>
      <c r="C559" s="30" t="s">
        <v>91</v>
      </c>
      <c r="D559" s="30" t="s">
        <v>142</v>
      </c>
      <c r="E559" s="30" t="s">
        <v>93</v>
      </c>
      <c r="F559" s="30" t="s">
        <v>354</v>
      </c>
    </row>
    <row r="560" spans="1:6" ht="15" outlineLevel="1" thickBot="1">
      <c r="A560" s="30" t="s">
        <v>20</v>
      </c>
      <c r="B560" s="31">
        <v>-236.21</v>
      </c>
      <c r="C560" s="30" t="s">
        <v>99</v>
      </c>
      <c r="D560" s="30" t="s">
        <v>355</v>
      </c>
      <c r="E560" s="30" t="s">
        <v>102</v>
      </c>
      <c r="F560" s="30" t="s">
        <v>354</v>
      </c>
    </row>
    <row r="561" spans="1:6" ht="15" outlineLevel="1" thickBot="1">
      <c r="A561" s="30" t="s">
        <v>15</v>
      </c>
      <c r="B561" s="31">
        <v>270.2</v>
      </c>
      <c r="C561" s="30" t="s">
        <v>99</v>
      </c>
      <c r="D561" s="30" t="s">
        <v>367</v>
      </c>
      <c r="E561" s="30" t="s">
        <v>93</v>
      </c>
      <c r="F561" s="30" t="s">
        <v>354</v>
      </c>
    </row>
    <row r="562" spans="1:6" ht="15" outlineLevel="1" thickBot="1">
      <c r="A562" s="30" t="s">
        <v>15</v>
      </c>
      <c r="B562" s="31">
        <v>-273.56</v>
      </c>
      <c r="C562" s="30" t="s">
        <v>99</v>
      </c>
      <c r="D562" s="30" t="s">
        <v>192</v>
      </c>
      <c r="E562" s="30" t="s">
        <v>102</v>
      </c>
      <c r="F562" s="30" t="s">
        <v>354</v>
      </c>
    </row>
    <row r="563" spans="1:6" ht="15" thickBot="1">
      <c r="A563" s="30" t="s">
        <v>15</v>
      </c>
      <c r="B563" s="31">
        <v>3459.14</v>
      </c>
      <c r="C563" s="30" t="s">
        <v>99</v>
      </c>
      <c r="D563" s="30" t="s">
        <v>368</v>
      </c>
      <c r="E563" s="30" t="s">
        <v>93</v>
      </c>
      <c r="F563" s="30" t="s">
        <v>354</v>
      </c>
    </row>
    <row r="564" spans="1:6" ht="15" outlineLevel="1" thickBot="1">
      <c r="A564" s="30" t="s">
        <v>15</v>
      </c>
      <c r="B564" s="31">
        <v>116.27</v>
      </c>
      <c r="C564" s="30" t="s">
        <v>108</v>
      </c>
      <c r="D564" s="30" t="s">
        <v>254</v>
      </c>
      <c r="E564" s="30" t="s">
        <v>93</v>
      </c>
      <c r="F564" s="30" t="s">
        <v>354</v>
      </c>
    </row>
    <row r="565" spans="1:6" ht="15" outlineLevel="1" thickBot="1">
      <c r="A565" s="30" t="s">
        <v>109</v>
      </c>
      <c r="B565" s="31">
        <v>564.72</v>
      </c>
      <c r="C565" s="30" t="s">
        <v>99</v>
      </c>
      <c r="D565" s="30" t="s">
        <v>119</v>
      </c>
      <c r="E565" s="30" t="s">
        <v>93</v>
      </c>
      <c r="F565" s="30" t="s">
        <v>354</v>
      </c>
    </row>
    <row r="566" spans="1:6" ht="15" outlineLevel="1" thickBot="1">
      <c r="A566" s="30" t="s">
        <v>15</v>
      </c>
      <c r="B566" s="31">
        <v>249.92</v>
      </c>
      <c r="C566" s="30" t="s">
        <v>99</v>
      </c>
      <c r="D566" s="30" t="s">
        <v>339</v>
      </c>
      <c r="E566" s="30" t="s">
        <v>93</v>
      </c>
      <c r="F566" s="30" t="s">
        <v>354</v>
      </c>
    </row>
    <row r="567" spans="1:6" ht="15" outlineLevel="1" thickBot="1">
      <c r="A567" s="30" t="s">
        <v>15</v>
      </c>
      <c r="B567" s="31">
        <v>411.52</v>
      </c>
      <c r="C567" s="30" t="s">
        <v>99</v>
      </c>
      <c r="D567" s="30" t="s">
        <v>173</v>
      </c>
      <c r="E567" s="30" t="s">
        <v>93</v>
      </c>
      <c r="F567" s="30" t="s">
        <v>354</v>
      </c>
    </row>
    <row r="568" spans="1:6" ht="15" outlineLevel="1" thickBot="1">
      <c r="A568" s="30" t="s">
        <v>15</v>
      </c>
      <c r="B568" s="31">
        <v>42.79</v>
      </c>
      <c r="C568" s="30" t="s">
        <v>99</v>
      </c>
      <c r="D568" s="30" t="s">
        <v>255</v>
      </c>
      <c r="E568" s="30" t="s">
        <v>93</v>
      </c>
      <c r="F568" s="30" t="s">
        <v>354</v>
      </c>
    </row>
    <row r="569" spans="1:6" ht="15" outlineLevel="1" thickBot="1">
      <c r="A569" s="30" t="s">
        <v>20</v>
      </c>
      <c r="B569" s="31">
        <v>-1162.5999999999999</v>
      </c>
      <c r="C569" s="30" t="s">
        <v>99</v>
      </c>
      <c r="D569" s="30" t="s">
        <v>341</v>
      </c>
      <c r="E569" s="30" t="s">
        <v>102</v>
      </c>
      <c r="F569" s="30" t="s">
        <v>354</v>
      </c>
    </row>
    <row r="570" spans="1:6" ht="15" outlineLevel="1" thickBot="1">
      <c r="A570" s="30" t="s">
        <v>15</v>
      </c>
      <c r="B570" s="31">
        <v>3168.61</v>
      </c>
      <c r="C570" s="30" t="s">
        <v>99</v>
      </c>
      <c r="D570" s="30" t="s">
        <v>369</v>
      </c>
      <c r="E570" s="30" t="s">
        <v>93</v>
      </c>
      <c r="F570" s="30" t="s">
        <v>354</v>
      </c>
    </row>
    <row r="571" spans="1:6" ht="15" outlineLevel="1" thickBot="1">
      <c r="A571" s="30" t="s">
        <v>103</v>
      </c>
      <c r="B571" s="31">
        <v>9175.89</v>
      </c>
      <c r="C571" s="30" t="s">
        <v>99</v>
      </c>
      <c r="D571" s="30" t="s">
        <v>151</v>
      </c>
      <c r="E571" s="30" t="s">
        <v>93</v>
      </c>
      <c r="F571" s="30" t="s">
        <v>354</v>
      </c>
    </row>
    <row r="572" spans="1:6" ht="15" outlineLevel="1" thickBot="1">
      <c r="A572" s="30" t="s">
        <v>15</v>
      </c>
      <c r="B572" s="31">
        <v>1396.79</v>
      </c>
      <c r="C572" s="30" t="s">
        <v>99</v>
      </c>
      <c r="D572" s="30" t="s">
        <v>353</v>
      </c>
      <c r="E572" s="30" t="s">
        <v>93</v>
      </c>
      <c r="F572" s="30" t="s">
        <v>354</v>
      </c>
    </row>
    <row r="573" spans="1:6" ht="15" outlineLevel="1" thickBot="1">
      <c r="A573" s="30" t="s">
        <v>15</v>
      </c>
      <c r="B573" s="31">
        <v>1624.12</v>
      </c>
      <c r="C573" s="30" t="s">
        <v>99</v>
      </c>
      <c r="D573" s="30" t="s">
        <v>370</v>
      </c>
      <c r="E573" s="30" t="s">
        <v>93</v>
      </c>
      <c r="F573" s="30" t="s">
        <v>354</v>
      </c>
    </row>
    <row r="574" spans="1:6" ht="15" outlineLevel="1" thickBot="1">
      <c r="A574" s="30" t="s">
        <v>15</v>
      </c>
      <c r="B574" s="31">
        <v>-1629.14</v>
      </c>
      <c r="C574" s="30" t="s">
        <v>99</v>
      </c>
      <c r="D574" s="30" t="s">
        <v>235</v>
      </c>
      <c r="E574" s="30" t="s">
        <v>102</v>
      </c>
      <c r="F574" s="30" t="s">
        <v>354</v>
      </c>
    </row>
    <row r="575" spans="1:6" ht="15" outlineLevel="1" thickBot="1">
      <c r="A575" s="30" t="s">
        <v>15</v>
      </c>
      <c r="B575" s="31">
        <v>163.05000000000001</v>
      </c>
      <c r="C575" s="30" t="s">
        <v>99</v>
      </c>
      <c r="D575" s="30" t="s">
        <v>371</v>
      </c>
      <c r="E575" s="30" t="s">
        <v>93</v>
      </c>
      <c r="F575" s="30" t="s">
        <v>354</v>
      </c>
    </row>
    <row r="576" spans="1:6" ht="15" outlineLevel="1" thickBot="1">
      <c r="A576" s="30" t="s">
        <v>15</v>
      </c>
      <c r="B576" s="31">
        <v>1327.52</v>
      </c>
      <c r="C576" s="30" t="s">
        <v>99</v>
      </c>
      <c r="D576" s="30" t="s">
        <v>302</v>
      </c>
      <c r="E576" s="30" t="s">
        <v>93</v>
      </c>
      <c r="F576" s="30" t="s">
        <v>354</v>
      </c>
    </row>
    <row r="577" spans="1:6" ht="15" outlineLevel="1" thickBot="1">
      <c r="A577" s="30" t="s">
        <v>15</v>
      </c>
      <c r="B577" s="31">
        <v>897.81</v>
      </c>
      <c r="C577" s="30" t="s">
        <v>108</v>
      </c>
      <c r="D577" s="30" t="s">
        <v>325</v>
      </c>
      <c r="E577" s="30" t="s">
        <v>93</v>
      </c>
      <c r="F577" s="30" t="s">
        <v>354</v>
      </c>
    </row>
    <row r="578" spans="1:6" ht="15" outlineLevel="1" thickBot="1">
      <c r="A578" s="32"/>
      <c r="B578" s="31">
        <v>13.12</v>
      </c>
      <c r="C578" s="30" t="s">
        <v>91</v>
      </c>
      <c r="D578" s="30" t="s">
        <v>372</v>
      </c>
      <c r="E578" s="30" t="s">
        <v>93</v>
      </c>
      <c r="F578" s="30" t="s">
        <v>354</v>
      </c>
    </row>
    <row r="579" spans="1:6" ht="15" outlineLevel="1" thickBot="1">
      <c r="A579" s="32"/>
      <c r="B579" s="31">
        <v>-1016.9</v>
      </c>
      <c r="C579" s="30" t="s">
        <v>133</v>
      </c>
      <c r="D579" s="30" t="s">
        <v>134</v>
      </c>
      <c r="E579" s="30" t="s">
        <v>102</v>
      </c>
      <c r="F579" s="30" t="s">
        <v>354</v>
      </c>
    </row>
    <row r="580" spans="1:6" ht="15" outlineLevel="1" thickBot="1">
      <c r="A580" s="32"/>
      <c r="B580" s="31">
        <v>346.67</v>
      </c>
      <c r="C580" s="30" t="s">
        <v>91</v>
      </c>
      <c r="D580" s="30" t="s">
        <v>206</v>
      </c>
      <c r="E580" s="30" t="s">
        <v>93</v>
      </c>
      <c r="F580" s="30" t="s">
        <v>354</v>
      </c>
    </row>
    <row r="581" spans="1:6" ht="15" outlineLevel="1" thickBot="1">
      <c r="A581" s="32"/>
      <c r="B581" s="31">
        <v>1.52</v>
      </c>
      <c r="C581" s="30" t="s">
        <v>97</v>
      </c>
      <c r="D581" s="30" t="s">
        <v>274</v>
      </c>
      <c r="E581" s="30" t="s">
        <v>93</v>
      </c>
      <c r="F581" s="30" t="s">
        <v>354</v>
      </c>
    </row>
    <row r="582" spans="1:6" ht="15" outlineLevel="1" thickBot="1">
      <c r="A582" s="32"/>
      <c r="B582" s="31">
        <v>6289.28</v>
      </c>
      <c r="C582" s="30" t="s">
        <v>91</v>
      </c>
      <c r="D582" s="30" t="s">
        <v>180</v>
      </c>
      <c r="E582" s="30" t="s">
        <v>93</v>
      </c>
      <c r="F582" s="30" t="s">
        <v>354</v>
      </c>
    </row>
    <row r="583" spans="1:6" ht="15" outlineLevel="1" thickBot="1">
      <c r="A583" s="32"/>
      <c r="B583" s="31">
        <v>1189.47</v>
      </c>
      <c r="C583" s="30" t="s">
        <v>91</v>
      </c>
      <c r="D583" s="30" t="s">
        <v>110</v>
      </c>
      <c r="E583" s="30" t="s">
        <v>93</v>
      </c>
      <c r="F583" s="30" t="s">
        <v>354</v>
      </c>
    </row>
    <row r="584" spans="1:6" ht="15" outlineLevel="1" thickBot="1">
      <c r="A584" s="30" t="s">
        <v>15</v>
      </c>
      <c r="B584" s="31">
        <v>1963.67</v>
      </c>
      <c r="C584" s="30" t="s">
        <v>99</v>
      </c>
      <c r="D584" s="30" t="s">
        <v>253</v>
      </c>
      <c r="E584" s="30" t="s">
        <v>93</v>
      </c>
      <c r="F584" s="30" t="s">
        <v>354</v>
      </c>
    </row>
    <row r="585" spans="1:6" ht="15" outlineLevel="1" thickBot="1">
      <c r="A585" s="30" t="s">
        <v>15</v>
      </c>
      <c r="B585" s="31">
        <v>116.27</v>
      </c>
      <c r="C585" s="30" t="s">
        <v>108</v>
      </c>
      <c r="D585" s="30" t="s">
        <v>272</v>
      </c>
      <c r="E585" s="30" t="s">
        <v>93</v>
      </c>
      <c r="F585" s="30" t="s">
        <v>354</v>
      </c>
    </row>
    <row r="586" spans="1:6" ht="15" outlineLevel="1" thickBot="1">
      <c r="A586" s="30" t="s">
        <v>20</v>
      </c>
      <c r="B586" s="31">
        <v>3162.02</v>
      </c>
      <c r="C586" s="30" t="s">
        <v>99</v>
      </c>
      <c r="D586" s="30" t="s">
        <v>373</v>
      </c>
      <c r="E586" s="30" t="s">
        <v>93</v>
      </c>
      <c r="F586" s="30" t="s">
        <v>354</v>
      </c>
    </row>
    <row r="587" spans="1:6" ht="15" outlineLevel="1" thickBot="1">
      <c r="A587" s="30" t="s">
        <v>15</v>
      </c>
      <c r="B587" s="31">
        <v>10599.01</v>
      </c>
      <c r="C587" s="30" t="s">
        <v>99</v>
      </c>
      <c r="D587" s="30" t="s">
        <v>233</v>
      </c>
      <c r="E587" s="30" t="s">
        <v>93</v>
      </c>
      <c r="F587" s="30" t="s">
        <v>354</v>
      </c>
    </row>
    <row r="588" spans="1:6" ht="15" outlineLevel="1" thickBot="1">
      <c r="A588" s="30" t="s">
        <v>15</v>
      </c>
      <c r="B588" s="31">
        <v>5151.6499999999996</v>
      </c>
      <c r="C588" s="30" t="s">
        <v>99</v>
      </c>
      <c r="D588" s="30" t="s">
        <v>130</v>
      </c>
      <c r="E588" s="30" t="s">
        <v>93</v>
      </c>
      <c r="F588" s="30" t="s">
        <v>354</v>
      </c>
    </row>
    <row r="589" spans="1:6" ht="15" outlineLevel="1" thickBot="1">
      <c r="A589" s="30" t="s">
        <v>15</v>
      </c>
      <c r="B589" s="31">
        <v>-913.78</v>
      </c>
      <c r="C589" s="30" t="s">
        <v>99</v>
      </c>
      <c r="D589" s="30" t="s">
        <v>201</v>
      </c>
      <c r="E589" s="30" t="s">
        <v>102</v>
      </c>
      <c r="F589" s="30" t="s">
        <v>354</v>
      </c>
    </row>
    <row r="590" spans="1:6" ht="15" outlineLevel="1" thickBot="1">
      <c r="A590" s="30" t="s">
        <v>15</v>
      </c>
      <c r="B590" s="31">
        <v>17041.25</v>
      </c>
      <c r="C590" s="30" t="s">
        <v>99</v>
      </c>
      <c r="D590" s="30" t="s">
        <v>203</v>
      </c>
      <c r="E590" s="30" t="s">
        <v>93</v>
      </c>
      <c r="F590" s="30" t="s">
        <v>354</v>
      </c>
    </row>
    <row r="591" spans="1:6" ht="15" outlineLevel="1" thickBot="1">
      <c r="A591" s="30" t="s">
        <v>20</v>
      </c>
      <c r="B591" s="31">
        <v>16258.57</v>
      </c>
      <c r="C591" s="30" t="s">
        <v>99</v>
      </c>
      <c r="D591" s="30" t="s">
        <v>374</v>
      </c>
      <c r="E591" s="30" t="s">
        <v>93</v>
      </c>
      <c r="F591" s="30" t="s">
        <v>354</v>
      </c>
    </row>
    <row r="592" spans="1:6" ht="15" outlineLevel="1" thickBot="1">
      <c r="A592" s="30" t="s">
        <v>15</v>
      </c>
      <c r="B592" s="31">
        <v>-416.45</v>
      </c>
      <c r="C592" s="30" t="s">
        <v>99</v>
      </c>
      <c r="D592" s="30" t="s">
        <v>324</v>
      </c>
      <c r="E592" s="30" t="s">
        <v>102</v>
      </c>
      <c r="F592" s="30" t="s">
        <v>354</v>
      </c>
    </row>
    <row r="593" spans="1:6" ht="15" outlineLevel="1" thickBot="1">
      <c r="A593" s="30" t="s">
        <v>15</v>
      </c>
      <c r="B593" s="31">
        <v>2139.08</v>
      </c>
      <c r="C593" s="30" t="s">
        <v>99</v>
      </c>
      <c r="D593" s="30" t="s">
        <v>300</v>
      </c>
      <c r="E593" s="30" t="s">
        <v>93</v>
      </c>
      <c r="F593" s="30" t="s">
        <v>354</v>
      </c>
    </row>
    <row r="594" spans="1:6" ht="15" outlineLevel="1" thickBot="1">
      <c r="A594" s="32"/>
      <c r="B594" s="31">
        <v>-355.46</v>
      </c>
      <c r="C594" s="30" t="s">
        <v>106</v>
      </c>
      <c r="D594" s="30" t="s">
        <v>156</v>
      </c>
      <c r="E594" s="30" t="s">
        <v>102</v>
      </c>
      <c r="F594" s="30" t="s">
        <v>354</v>
      </c>
    </row>
    <row r="595" spans="1:6" ht="15" outlineLevel="1" thickBot="1">
      <c r="A595" s="32"/>
      <c r="B595" s="31">
        <v>9372.25</v>
      </c>
      <c r="C595" s="30" t="s">
        <v>91</v>
      </c>
      <c r="D595" s="30" t="s">
        <v>104</v>
      </c>
      <c r="E595" s="30" t="s">
        <v>93</v>
      </c>
      <c r="F595" s="30" t="s">
        <v>354</v>
      </c>
    </row>
    <row r="596" spans="1:6" ht="15" outlineLevel="1" thickBot="1">
      <c r="A596" s="32"/>
      <c r="B596" s="31">
        <v>6938.44</v>
      </c>
      <c r="C596" s="30" t="s">
        <v>106</v>
      </c>
      <c r="D596" s="30" t="s">
        <v>107</v>
      </c>
      <c r="E596" s="30" t="s">
        <v>93</v>
      </c>
      <c r="F596" s="30" t="s">
        <v>354</v>
      </c>
    </row>
    <row r="597" spans="1:6" ht="15" outlineLevel="1" thickBot="1">
      <c r="A597" s="32"/>
      <c r="B597" s="31">
        <v>1965.91</v>
      </c>
      <c r="C597" s="30" t="s">
        <v>91</v>
      </c>
      <c r="D597" s="30" t="s">
        <v>190</v>
      </c>
      <c r="E597" s="30" t="s">
        <v>93</v>
      </c>
      <c r="F597" s="30" t="s">
        <v>354</v>
      </c>
    </row>
    <row r="598" spans="1:6" ht="15" outlineLevel="1" thickBot="1">
      <c r="A598" s="30" t="s">
        <v>20</v>
      </c>
      <c r="B598" s="31">
        <v>-368.36</v>
      </c>
      <c r="C598" s="30" t="s">
        <v>99</v>
      </c>
      <c r="D598" s="30" t="s">
        <v>225</v>
      </c>
      <c r="E598" s="30" t="s">
        <v>102</v>
      </c>
      <c r="F598" s="30" t="s">
        <v>354</v>
      </c>
    </row>
    <row r="599" spans="1:6" ht="15" outlineLevel="1" thickBot="1">
      <c r="A599" s="30" t="s">
        <v>20</v>
      </c>
      <c r="B599" s="31">
        <v>22773.919999999998</v>
      </c>
      <c r="C599" s="30" t="s">
        <v>99</v>
      </c>
      <c r="D599" s="30" t="s">
        <v>193</v>
      </c>
      <c r="E599" s="30" t="s">
        <v>93</v>
      </c>
      <c r="F599" s="30" t="s">
        <v>354</v>
      </c>
    </row>
    <row r="600" spans="1:6" ht="15" outlineLevel="1" thickBot="1">
      <c r="A600" s="30" t="s">
        <v>15</v>
      </c>
      <c r="B600" s="31">
        <v>181.33</v>
      </c>
      <c r="C600" s="30" t="s">
        <v>108</v>
      </c>
      <c r="D600" s="30" t="s">
        <v>375</v>
      </c>
      <c r="E600" s="30" t="s">
        <v>93</v>
      </c>
      <c r="F600" s="30" t="s">
        <v>354</v>
      </c>
    </row>
    <row r="601" spans="1:6" ht="15" outlineLevel="1" thickBot="1">
      <c r="A601" s="30" t="s">
        <v>15</v>
      </c>
      <c r="B601" s="31">
        <v>228.82</v>
      </c>
      <c r="C601" s="30" t="s">
        <v>108</v>
      </c>
      <c r="D601" s="30" t="s">
        <v>209</v>
      </c>
      <c r="E601" s="30" t="s">
        <v>93</v>
      </c>
      <c r="F601" s="30" t="s">
        <v>354</v>
      </c>
    </row>
    <row r="602" spans="1:6" ht="15" outlineLevel="1" thickBot="1">
      <c r="A602" s="30" t="s">
        <v>15</v>
      </c>
      <c r="B602" s="31">
        <v>215.54</v>
      </c>
      <c r="C602" s="30" t="s">
        <v>108</v>
      </c>
      <c r="D602" s="30" t="s">
        <v>247</v>
      </c>
      <c r="E602" s="30" t="s">
        <v>93</v>
      </c>
      <c r="F602" s="30" t="s">
        <v>354</v>
      </c>
    </row>
    <row r="603" spans="1:6" ht="15" outlineLevel="1" thickBot="1">
      <c r="A603" s="30" t="s">
        <v>20</v>
      </c>
      <c r="B603" s="31">
        <v>6877.03</v>
      </c>
      <c r="C603" s="30" t="s">
        <v>99</v>
      </c>
      <c r="D603" s="30" t="s">
        <v>376</v>
      </c>
      <c r="E603" s="30" t="s">
        <v>93</v>
      </c>
      <c r="F603" s="30" t="s">
        <v>354</v>
      </c>
    </row>
    <row r="604" spans="1:6" ht="15" outlineLevel="1" thickBot="1">
      <c r="A604" s="30" t="s">
        <v>20</v>
      </c>
      <c r="B604" s="31">
        <v>-465.33</v>
      </c>
      <c r="C604" s="30" t="s">
        <v>99</v>
      </c>
      <c r="D604" s="30" t="s">
        <v>199</v>
      </c>
      <c r="E604" s="30" t="s">
        <v>102</v>
      </c>
      <c r="F604" s="30" t="s">
        <v>354</v>
      </c>
    </row>
    <row r="605" spans="1:6" ht="15" outlineLevel="1" thickBot="1">
      <c r="A605" s="30" t="s">
        <v>20</v>
      </c>
      <c r="B605" s="31">
        <v>5557.96</v>
      </c>
      <c r="C605" s="30" t="s">
        <v>99</v>
      </c>
      <c r="D605" s="30" t="s">
        <v>377</v>
      </c>
      <c r="E605" s="30" t="s">
        <v>93</v>
      </c>
      <c r="F605" s="30" t="s">
        <v>354</v>
      </c>
    </row>
    <row r="606" spans="1:6" ht="15" outlineLevel="1" thickBot="1">
      <c r="A606" s="30" t="s">
        <v>15</v>
      </c>
      <c r="B606" s="31">
        <v>17061.12</v>
      </c>
      <c r="C606" s="30" t="s">
        <v>99</v>
      </c>
      <c r="D606" s="30" t="s">
        <v>242</v>
      </c>
      <c r="E606" s="30" t="s">
        <v>93</v>
      </c>
      <c r="F606" s="30" t="s">
        <v>354</v>
      </c>
    </row>
    <row r="607" spans="1:6" ht="15" outlineLevel="1" thickBot="1">
      <c r="A607" s="30" t="s">
        <v>20</v>
      </c>
      <c r="B607" s="31">
        <v>4934.84</v>
      </c>
      <c r="C607" s="30" t="s">
        <v>99</v>
      </c>
      <c r="D607" s="30" t="s">
        <v>341</v>
      </c>
      <c r="E607" s="30" t="s">
        <v>93</v>
      </c>
      <c r="F607" s="30" t="s">
        <v>354</v>
      </c>
    </row>
    <row r="608" spans="1:6" ht="15" outlineLevel="1" thickBot="1">
      <c r="A608" s="30" t="s">
        <v>15</v>
      </c>
      <c r="B608" s="31">
        <v>1477.5</v>
      </c>
      <c r="C608" s="30" t="s">
        <v>99</v>
      </c>
      <c r="D608" s="30" t="s">
        <v>175</v>
      </c>
      <c r="E608" s="30" t="s">
        <v>93</v>
      </c>
      <c r="F608" s="30" t="s">
        <v>354</v>
      </c>
    </row>
    <row r="609" spans="1:6" ht="15" outlineLevel="1" thickBot="1">
      <c r="A609" s="30" t="s">
        <v>15</v>
      </c>
      <c r="B609" s="31">
        <v>-14597.35</v>
      </c>
      <c r="C609" s="30" t="s">
        <v>99</v>
      </c>
      <c r="D609" s="30" t="s">
        <v>202</v>
      </c>
      <c r="E609" s="30" t="s">
        <v>102</v>
      </c>
      <c r="F609" s="30" t="s">
        <v>354</v>
      </c>
    </row>
    <row r="610" spans="1:6" ht="15" outlineLevel="1" thickBot="1">
      <c r="A610" s="30" t="s">
        <v>15</v>
      </c>
      <c r="B610" s="31">
        <v>82.71</v>
      </c>
      <c r="C610" s="30" t="s">
        <v>99</v>
      </c>
      <c r="D610" s="30" t="s">
        <v>243</v>
      </c>
      <c r="E610" s="30" t="s">
        <v>93</v>
      </c>
      <c r="F610" s="30" t="s">
        <v>354</v>
      </c>
    </row>
    <row r="611" spans="1:6" ht="15" outlineLevel="1" thickBot="1">
      <c r="A611" s="30" t="s">
        <v>15</v>
      </c>
      <c r="B611" s="31">
        <v>512.80999999999995</v>
      </c>
      <c r="C611" s="30" t="s">
        <v>99</v>
      </c>
      <c r="D611" s="30" t="s">
        <v>298</v>
      </c>
      <c r="E611" s="30" t="s">
        <v>93</v>
      </c>
      <c r="F611" s="30" t="s">
        <v>354</v>
      </c>
    </row>
    <row r="612" spans="1:6" ht="15" outlineLevel="1" thickBot="1">
      <c r="A612" s="30" t="s">
        <v>15</v>
      </c>
      <c r="B612" s="31">
        <v>-850.82</v>
      </c>
      <c r="C612" s="30" t="s">
        <v>99</v>
      </c>
      <c r="D612" s="30" t="s">
        <v>318</v>
      </c>
      <c r="E612" s="30" t="s">
        <v>102</v>
      </c>
      <c r="F612" s="30" t="s">
        <v>354</v>
      </c>
    </row>
    <row r="613" spans="1:6" ht="15" outlineLevel="1" thickBot="1">
      <c r="A613" s="30" t="s">
        <v>15</v>
      </c>
      <c r="B613" s="31">
        <v>86.3</v>
      </c>
      <c r="C613" s="30" t="s">
        <v>99</v>
      </c>
      <c r="D613" s="30" t="s">
        <v>378</v>
      </c>
      <c r="E613" s="30" t="s">
        <v>93</v>
      </c>
      <c r="F613" s="30" t="s">
        <v>354</v>
      </c>
    </row>
    <row r="614" spans="1:6" ht="15" outlineLevel="1" thickBot="1">
      <c r="A614" s="30" t="s">
        <v>15</v>
      </c>
      <c r="B614" s="31">
        <v>18477.72</v>
      </c>
      <c r="C614" s="30" t="s">
        <v>99</v>
      </c>
      <c r="D614" s="30" t="s">
        <v>379</v>
      </c>
      <c r="E614" s="30" t="s">
        <v>93</v>
      </c>
      <c r="F614" s="30" t="s">
        <v>354</v>
      </c>
    </row>
    <row r="615" spans="1:6" ht="15" outlineLevel="1" thickBot="1">
      <c r="A615" s="30" t="s">
        <v>15</v>
      </c>
      <c r="B615" s="31">
        <v>697.62</v>
      </c>
      <c r="C615" s="30" t="s">
        <v>99</v>
      </c>
      <c r="D615" s="30" t="s">
        <v>334</v>
      </c>
      <c r="E615" s="30" t="s">
        <v>93</v>
      </c>
      <c r="F615" s="30" t="s">
        <v>354</v>
      </c>
    </row>
    <row r="616" spans="1:6" ht="15" outlineLevel="1" thickBot="1">
      <c r="A616" s="30" t="s">
        <v>15</v>
      </c>
      <c r="B616" s="31">
        <v>1976.28</v>
      </c>
      <c r="C616" s="30" t="s">
        <v>99</v>
      </c>
      <c r="D616" s="30" t="s">
        <v>380</v>
      </c>
      <c r="E616" s="30" t="s">
        <v>93</v>
      </c>
      <c r="F616" s="30" t="s">
        <v>354</v>
      </c>
    </row>
    <row r="617" spans="1:6" ht="15" outlineLevel="1" thickBot="1">
      <c r="A617" s="30" t="s">
        <v>20</v>
      </c>
      <c r="B617" s="31">
        <v>19570.21</v>
      </c>
      <c r="C617" s="30" t="s">
        <v>99</v>
      </c>
      <c r="D617" s="30" t="s">
        <v>366</v>
      </c>
      <c r="E617" s="30" t="s">
        <v>93</v>
      </c>
      <c r="F617" s="30" t="s">
        <v>354</v>
      </c>
    </row>
    <row r="618" spans="1:6" ht="15" outlineLevel="1" thickBot="1">
      <c r="A618" s="32"/>
      <c r="B618" s="31">
        <v>453.33</v>
      </c>
      <c r="C618" s="30" t="s">
        <v>105</v>
      </c>
      <c r="D618" s="30" t="s">
        <v>154</v>
      </c>
      <c r="E618" s="30" t="s">
        <v>93</v>
      </c>
      <c r="F618" s="30" t="s">
        <v>354</v>
      </c>
    </row>
    <row r="619" spans="1:6" ht="15" outlineLevel="1" thickBot="1">
      <c r="A619" s="32"/>
      <c r="B619" s="31">
        <v>120.12</v>
      </c>
      <c r="C619" s="30" t="s">
        <v>91</v>
      </c>
      <c r="D619" s="30" t="s">
        <v>92</v>
      </c>
      <c r="E619" s="30" t="s">
        <v>93</v>
      </c>
      <c r="F619" s="30" t="s">
        <v>354</v>
      </c>
    </row>
    <row r="620" spans="1:6" ht="15" outlineLevel="1" thickBot="1">
      <c r="A620" s="32"/>
      <c r="B620" s="31">
        <v>213.4</v>
      </c>
      <c r="C620" s="30" t="s">
        <v>91</v>
      </c>
      <c r="D620" s="30" t="s">
        <v>100</v>
      </c>
      <c r="E620" s="30" t="s">
        <v>93</v>
      </c>
      <c r="F620" s="30" t="s">
        <v>354</v>
      </c>
    </row>
    <row r="621" spans="1:6" ht="15" outlineLevel="1" thickBot="1">
      <c r="A621" s="32"/>
      <c r="B621" s="31">
        <v>-1081.1400000000001</v>
      </c>
      <c r="C621" s="30" t="s">
        <v>91</v>
      </c>
      <c r="D621" s="30" t="s">
        <v>276</v>
      </c>
      <c r="E621" s="30" t="s">
        <v>102</v>
      </c>
      <c r="F621" s="30" t="s">
        <v>354</v>
      </c>
    </row>
    <row r="622" spans="1:6" ht="15" outlineLevel="1" thickBot="1">
      <c r="A622" s="32"/>
      <c r="B622" s="31">
        <v>671.87</v>
      </c>
      <c r="C622" s="30" t="s">
        <v>91</v>
      </c>
      <c r="D622" s="30" t="s">
        <v>159</v>
      </c>
      <c r="E622" s="30" t="s">
        <v>93</v>
      </c>
      <c r="F622" s="30" t="s">
        <v>354</v>
      </c>
    </row>
    <row r="623" spans="1:6" ht="15" outlineLevel="1" thickBot="1">
      <c r="A623" s="32"/>
      <c r="B623" s="31">
        <v>-62.99</v>
      </c>
      <c r="C623" s="30" t="s">
        <v>91</v>
      </c>
      <c r="D623" s="30" t="s">
        <v>110</v>
      </c>
      <c r="E623" s="30" t="s">
        <v>102</v>
      </c>
      <c r="F623" s="30" t="s">
        <v>354</v>
      </c>
    </row>
    <row r="624" spans="1:6" ht="15" outlineLevel="1" thickBot="1">
      <c r="A624" s="30" t="s">
        <v>20</v>
      </c>
      <c r="B624" s="31">
        <v>-9841.74</v>
      </c>
      <c r="C624" s="30" t="s">
        <v>99</v>
      </c>
      <c r="D624" s="30" t="s">
        <v>114</v>
      </c>
      <c r="E624" s="30" t="s">
        <v>102</v>
      </c>
      <c r="F624" s="30" t="s">
        <v>354</v>
      </c>
    </row>
    <row r="625" spans="1:6" ht="15" outlineLevel="1" thickBot="1">
      <c r="A625" s="30" t="s">
        <v>20</v>
      </c>
      <c r="B625" s="31">
        <v>638.91</v>
      </c>
      <c r="C625" s="30" t="s">
        <v>99</v>
      </c>
      <c r="D625" s="30" t="s">
        <v>162</v>
      </c>
      <c r="E625" s="30" t="s">
        <v>93</v>
      </c>
      <c r="F625" s="30" t="s">
        <v>354</v>
      </c>
    </row>
    <row r="626" spans="1:6" ht="15" outlineLevel="1" thickBot="1">
      <c r="A626" s="30" t="s">
        <v>15</v>
      </c>
      <c r="B626" s="31">
        <v>36596.11</v>
      </c>
      <c r="C626" s="30" t="s">
        <v>99</v>
      </c>
      <c r="D626" s="30" t="s">
        <v>282</v>
      </c>
      <c r="E626" s="30" t="s">
        <v>93</v>
      </c>
      <c r="F626" s="30" t="s">
        <v>354</v>
      </c>
    </row>
    <row r="627" spans="1:6" ht="15" outlineLevel="1" thickBot="1">
      <c r="A627" s="30" t="s">
        <v>15</v>
      </c>
      <c r="B627" s="31">
        <v>-4306.82</v>
      </c>
      <c r="C627" s="30" t="s">
        <v>99</v>
      </c>
      <c r="D627" s="30" t="s">
        <v>253</v>
      </c>
      <c r="E627" s="30" t="s">
        <v>102</v>
      </c>
      <c r="F627" s="30" t="s">
        <v>354</v>
      </c>
    </row>
    <row r="628" spans="1:6" ht="15" outlineLevel="1" thickBot="1">
      <c r="A628" s="30" t="s">
        <v>15</v>
      </c>
      <c r="B628" s="31">
        <v>116.27</v>
      </c>
      <c r="C628" s="30" t="s">
        <v>108</v>
      </c>
      <c r="D628" s="30" t="s">
        <v>284</v>
      </c>
      <c r="E628" s="30" t="s">
        <v>93</v>
      </c>
      <c r="F628" s="30" t="s">
        <v>354</v>
      </c>
    </row>
    <row r="629" spans="1:6" ht="15" outlineLevel="1" thickBot="1">
      <c r="A629" s="30" t="s">
        <v>15</v>
      </c>
      <c r="B629" s="31">
        <v>-112.79</v>
      </c>
      <c r="C629" s="30" t="s">
        <v>99</v>
      </c>
      <c r="D629" s="30" t="s">
        <v>277</v>
      </c>
      <c r="E629" s="30" t="s">
        <v>102</v>
      </c>
      <c r="F629" s="30" t="s">
        <v>354</v>
      </c>
    </row>
    <row r="630" spans="1:6" ht="15" thickBot="1">
      <c r="A630" s="30" t="s">
        <v>15</v>
      </c>
      <c r="B630" s="31">
        <v>2158.23</v>
      </c>
      <c r="C630" s="30" t="s">
        <v>99</v>
      </c>
      <c r="D630" s="30" t="s">
        <v>381</v>
      </c>
      <c r="E630" s="30" t="s">
        <v>93</v>
      </c>
      <c r="F630" s="30" t="s">
        <v>354</v>
      </c>
    </row>
    <row r="631" spans="1:6" ht="15" outlineLevel="1" thickBot="1">
      <c r="A631" s="30" t="s">
        <v>15</v>
      </c>
      <c r="B631" s="31">
        <v>1833.13</v>
      </c>
      <c r="C631" s="30" t="s">
        <v>99</v>
      </c>
      <c r="D631" s="30" t="s">
        <v>285</v>
      </c>
      <c r="E631" s="30" t="s">
        <v>93</v>
      </c>
      <c r="F631" s="30" t="s">
        <v>354</v>
      </c>
    </row>
    <row r="632" spans="1:6" ht="15" outlineLevel="1" thickBot="1">
      <c r="A632" s="30" t="s">
        <v>20</v>
      </c>
      <c r="B632" s="31">
        <v>2249.86</v>
      </c>
      <c r="C632" s="30" t="s">
        <v>99</v>
      </c>
      <c r="D632" s="30" t="s">
        <v>199</v>
      </c>
      <c r="E632" s="30" t="s">
        <v>93</v>
      </c>
      <c r="F632" s="30" t="s">
        <v>354</v>
      </c>
    </row>
    <row r="633" spans="1:6" ht="15" thickBot="1">
      <c r="A633" s="30" t="s">
        <v>15</v>
      </c>
      <c r="B633" s="31">
        <v>-4339.7</v>
      </c>
      <c r="C633" s="30" t="s">
        <v>99</v>
      </c>
      <c r="D633" s="30" t="s">
        <v>214</v>
      </c>
      <c r="E633" s="30" t="s">
        <v>102</v>
      </c>
      <c r="F633" s="30" t="s">
        <v>354</v>
      </c>
    </row>
    <row r="634" spans="1:6" ht="15" outlineLevel="1" thickBot="1">
      <c r="A634" s="30" t="s">
        <v>15</v>
      </c>
      <c r="B634" s="31">
        <v>-209.71</v>
      </c>
      <c r="C634" s="30" t="s">
        <v>99</v>
      </c>
      <c r="D634" s="30" t="s">
        <v>200</v>
      </c>
      <c r="E634" s="30" t="s">
        <v>102</v>
      </c>
      <c r="F634" s="30" t="s">
        <v>354</v>
      </c>
    </row>
    <row r="635" spans="1:6" ht="15" outlineLevel="1" thickBot="1">
      <c r="A635" s="30" t="s">
        <v>15</v>
      </c>
      <c r="B635" s="31">
        <v>-354.74</v>
      </c>
      <c r="C635" s="30" t="s">
        <v>99</v>
      </c>
      <c r="D635" s="30" t="s">
        <v>220</v>
      </c>
      <c r="E635" s="30" t="s">
        <v>102</v>
      </c>
      <c r="F635" s="30" t="s">
        <v>354</v>
      </c>
    </row>
    <row r="636" spans="1:6" ht="15" outlineLevel="1" thickBot="1">
      <c r="A636" s="30" t="s">
        <v>15</v>
      </c>
      <c r="B636" s="31">
        <v>-2827.5</v>
      </c>
      <c r="C636" s="30" t="s">
        <v>99</v>
      </c>
      <c r="D636" s="30" t="s">
        <v>130</v>
      </c>
      <c r="E636" s="30" t="s">
        <v>102</v>
      </c>
      <c r="F636" s="30" t="s">
        <v>354</v>
      </c>
    </row>
    <row r="637" spans="1:6" ht="15" outlineLevel="1" thickBot="1">
      <c r="A637" s="30" t="s">
        <v>15</v>
      </c>
      <c r="B637" s="31">
        <v>-1081.82</v>
      </c>
      <c r="C637" s="30" t="s">
        <v>99</v>
      </c>
      <c r="D637" s="30" t="s">
        <v>147</v>
      </c>
      <c r="E637" s="30" t="s">
        <v>102</v>
      </c>
      <c r="F637" s="30" t="s">
        <v>354</v>
      </c>
    </row>
    <row r="638" spans="1:6" ht="15" outlineLevel="1" thickBot="1">
      <c r="A638" s="30" t="s">
        <v>15</v>
      </c>
      <c r="B638" s="31">
        <v>-1179.8</v>
      </c>
      <c r="C638" s="30" t="s">
        <v>99</v>
      </c>
      <c r="D638" s="30" t="s">
        <v>175</v>
      </c>
      <c r="E638" s="30" t="s">
        <v>102</v>
      </c>
      <c r="F638" s="30" t="s">
        <v>354</v>
      </c>
    </row>
    <row r="639" spans="1:6" ht="15" thickBot="1">
      <c r="A639" s="30" t="s">
        <v>15</v>
      </c>
      <c r="B639" s="31">
        <v>45139.17</v>
      </c>
      <c r="C639" s="30" t="s">
        <v>99</v>
      </c>
      <c r="D639" s="30" t="s">
        <v>202</v>
      </c>
      <c r="E639" s="30" t="s">
        <v>93</v>
      </c>
      <c r="F639" s="30" t="s">
        <v>354</v>
      </c>
    </row>
    <row r="640" spans="1:6" ht="15" outlineLevel="1" thickBot="1">
      <c r="A640" s="30" t="s">
        <v>15</v>
      </c>
      <c r="B640" s="31">
        <v>-6466.12</v>
      </c>
      <c r="C640" s="30" t="s">
        <v>99</v>
      </c>
      <c r="D640" s="30" t="s">
        <v>203</v>
      </c>
      <c r="E640" s="30" t="s">
        <v>102</v>
      </c>
      <c r="F640" s="30" t="s">
        <v>354</v>
      </c>
    </row>
    <row r="641" spans="1:6" ht="15" outlineLevel="1" thickBot="1">
      <c r="A641" s="30" t="s">
        <v>15</v>
      </c>
      <c r="B641" s="31">
        <v>2299.5</v>
      </c>
      <c r="C641" s="30" t="s">
        <v>99</v>
      </c>
      <c r="D641" s="30" t="s">
        <v>258</v>
      </c>
      <c r="E641" s="30" t="s">
        <v>93</v>
      </c>
      <c r="F641" s="30" t="s">
        <v>354</v>
      </c>
    </row>
    <row r="642" spans="1:6" ht="15" outlineLevel="1" thickBot="1">
      <c r="A642" s="30" t="s">
        <v>15</v>
      </c>
      <c r="B642" s="31">
        <v>-1251.17</v>
      </c>
      <c r="C642" s="30" t="s">
        <v>99</v>
      </c>
      <c r="D642" s="30" t="s">
        <v>268</v>
      </c>
      <c r="E642" s="30" t="s">
        <v>102</v>
      </c>
      <c r="F642" s="30" t="s">
        <v>354</v>
      </c>
    </row>
    <row r="643" spans="1:6" ht="15" outlineLevel="1" thickBot="1">
      <c r="A643" s="30" t="s">
        <v>15</v>
      </c>
      <c r="B643" s="31">
        <v>270.2</v>
      </c>
      <c r="C643" s="30" t="s">
        <v>99</v>
      </c>
      <c r="D643" s="30" t="s">
        <v>301</v>
      </c>
      <c r="E643" s="30" t="s">
        <v>93</v>
      </c>
      <c r="F643" s="30" t="s">
        <v>354</v>
      </c>
    </row>
    <row r="644" spans="1:6" ht="15" thickBot="1">
      <c r="A644" s="32"/>
      <c r="B644" s="31">
        <v>-14.96</v>
      </c>
      <c r="C644" s="30" t="s">
        <v>111</v>
      </c>
      <c r="D644" s="30" t="s">
        <v>153</v>
      </c>
      <c r="E644" s="30" t="s">
        <v>102</v>
      </c>
      <c r="F644" s="30" t="s">
        <v>354</v>
      </c>
    </row>
    <row r="645" spans="1:6" ht="15" outlineLevel="1" thickBot="1">
      <c r="A645" s="32"/>
      <c r="B645" s="31">
        <v>95.02</v>
      </c>
      <c r="C645" s="30" t="s">
        <v>127</v>
      </c>
      <c r="D645" s="30" t="s">
        <v>345</v>
      </c>
      <c r="E645" s="30" t="s">
        <v>93</v>
      </c>
      <c r="F645" s="30" t="s">
        <v>354</v>
      </c>
    </row>
    <row r="646" spans="1:6" ht="15" outlineLevel="1" thickBot="1">
      <c r="A646" s="32"/>
      <c r="B646" s="31">
        <v>-78.22</v>
      </c>
      <c r="C646" s="30" t="s">
        <v>97</v>
      </c>
      <c r="D646" s="30" t="s">
        <v>98</v>
      </c>
      <c r="E646" s="30" t="s">
        <v>102</v>
      </c>
      <c r="F646" s="30" t="s">
        <v>354</v>
      </c>
    </row>
    <row r="647" spans="1:6" ht="15" outlineLevel="1" thickBot="1">
      <c r="A647" s="32"/>
      <c r="B647" s="31">
        <v>877.44</v>
      </c>
      <c r="C647" s="30" t="s">
        <v>133</v>
      </c>
      <c r="D647" s="30" t="s">
        <v>134</v>
      </c>
      <c r="E647" s="30" t="s">
        <v>93</v>
      </c>
      <c r="F647" s="30" t="s">
        <v>354</v>
      </c>
    </row>
    <row r="648" spans="1:6" ht="15" outlineLevel="1" thickBot="1">
      <c r="A648" s="32"/>
      <c r="B648" s="31">
        <v>124.82</v>
      </c>
      <c r="C648" s="30" t="s">
        <v>91</v>
      </c>
      <c r="D648" s="30" t="s">
        <v>223</v>
      </c>
      <c r="E648" s="30" t="s">
        <v>93</v>
      </c>
      <c r="F648" s="30" t="s">
        <v>354</v>
      </c>
    </row>
    <row r="649" spans="1:6" ht="15" outlineLevel="1" thickBot="1">
      <c r="A649" s="32"/>
      <c r="B649" s="31">
        <v>2929.83</v>
      </c>
      <c r="C649" s="30" t="s">
        <v>120</v>
      </c>
      <c r="D649" s="30" t="s">
        <v>335</v>
      </c>
      <c r="E649" s="30" t="s">
        <v>93</v>
      </c>
      <c r="F649" s="30" t="s">
        <v>354</v>
      </c>
    </row>
    <row r="650" spans="1:6" ht="15" outlineLevel="1" thickBot="1">
      <c r="A650" s="32"/>
      <c r="B650" s="31">
        <v>12769.78</v>
      </c>
      <c r="C650" s="30" t="s">
        <v>91</v>
      </c>
      <c r="D650" s="30" t="s">
        <v>141</v>
      </c>
      <c r="E650" s="30" t="s">
        <v>93</v>
      </c>
      <c r="F650" s="30" t="s">
        <v>354</v>
      </c>
    </row>
    <row r="651" spans="1:6" ht="15" outlineLevel="1" thickBot="1">
      <c r="A651" s="32"/>
      <c r="B651" s="31">
        <v>80.05</v>
      </c>
      <c r="C651" s="30" t="s">
        <v>91</v>
      </c>
      <c r="D651" s="30" t="s">
        <v>113</v>
      </c>
      <c r="E651" s="30" t="s">
        <v>93</v>
      </c>
      <c r="F651" s="30" t="s">
        <v>354</v>
      </c>
    </row>
    <row r="652" spans="1:6" ht="15" outlineLevel="1" thickBot="1">
      <c r="A652" s="30" t="s">
        <v>15</v>
      </c>
      <c r="B652" s="31">
        <v>561.63</v>
      </c>
      <c r="C652" s="30" t="s">
        <v>91</v>
      </c>
      <c r="D652" s="30" t="s">
        <v>367</v>
      </c>
      <c r="E652" s="30" t="s">
        <v>93</v>
      </c>
      <c r="F652" s="30" t="s">
        <v>354</v>
      </c>
    </row>
    <row r="653" spans="1:6" ht="15" outlineLevel="1" thickBot="1">
      <c r="A653" s="30" t="s">
        <v>20</v>
      </c>
      <c r="B653" s="31">
        <v>-52362.74</v>
      </c>
      <c r="C653" s="30" t="s">
        <v>99</v>
      </c>
      <c r="D653" s="30" t="s">
        <v>117</v>
      </c>
      <c r="E653" s="30" t="s">
        <v>102</v>
      </c>
      <c r="F653" s="30" t="s">
        <v>354</v>
      </c>
    </row>
    <row r="654" spans="1:6" ht="15" outlineLevel="1" thickBot="1">
      <c r="A654" s="30" t="s">
        <v>20</v>
      </c>
      <c r="B654" s="31">
        <v>245.73</v>
      </c>
      <c r="C654" s="30" t="s">
        <v>99</v>
      </c>
      <c r="D654" s="30" t="s">
        <v>117</v>
      </c>
      <c r="E654" s="30" t="s">
        <v>93</v>
      </c>
      <c r="F654" s="30" t="s">
        <v>354</v>
      </c>
    </row>
    <row r="655" spans="1:6" ht="15" outlineLevel="1" thickBot="1">
      <c r="A655" s="30" t="s">
        <v>15</v>
      </c>
      <c r="B655" s="31">
        <v>623.26</v>
      </c>
      <c r="C655" s="30" t="s">
        <v>108</v>
      </c>
      <c r="D655" s="30" t="s">
        <v>229</v>
      </c>
      <c r="E655" s="30" t="s">
        <v>93</v>
      </c>
      <c r="F655" s="30" t="s">
        <v>354</v>
      </c>
    </row>
    <row r="656" spans="1:6" ht="15" outlineLevel="1" thickBot="1">
      <c r="A656" s="30" t="s">
        <v>15</v>
      </c>
      <c r="B656" s="31">
        <v>28915.19</v>
      </c>
      <c r="C656" s="30" t="s">
        <v>108</v>
      </c>
      <c r="D656" s="30" t="s">
        <v>361</v>
      </c>
      <c r="E656" s="30" t="s">
        <v>93</v>
      </c>
      <c r="F656" s="30" t="s">
        <v>354</v>
      </c>
    </row>
    <row r="657" spans="1:6" ht="15" thickBot="1">
      <c r="A657" s="30" t="s">
        <v>15</v>
      </c>
      <c r="B657" s="31">
        <v>2786.51</v>
      </c>
      <c r="C657" s="30" t="s">
        <v>99</v>
      </c>
      <c r="D657" s="30" t="s">
        <v>213</v>
      </c>
      <c r="E657" s="30" t="s">
        <v>93</v>
      </c>
      <c r="F657" s="30" t="s">
        <v>354</v>
      </c>
    </row>
    <row r="658" spans="1:6" ht="15" outlineLevel="1" thickBot="1">
      <c r="A658" s="30" t="s">
        <v>15</v>
      </c>
      <c r="B658" s="31">
        <v>12654.94</v>
      </c>
      <c r="C658" s="30" t="s">
        <v>99</v>
      </c>
      <c r="D658" s="30" t="s">
        <v>214</v>
      </c>
      <c r="E658" s="30" t="s">
        <v>93</v>
      </c>
      <c r="F658" s="30" t="s">
        <v>354</v>
      </c>
    </row>
    <row r="659" spans="1:6" ht="15" thickBot="1">
      <c r="A659" s="30" t="s">
        <v>15</v>
      </c>
      <c r="B659" s="31">
        <v>538.13</v>
      </c>
      <c r="C659" s="30" t="s">
        <v>99</v>
      </c>
      <c r="D659" s="30" t="s">
        <v>146</v>
      </c>
      <c r="E659" s="30" t="s">
        <v>93</v>
      </c>
      <c r="F659" s="30" t="s">
        <v>354</v>
      </c>
    </row>
    <row r="660" spans="1:6" ht="15" outlineLevel="1" thickBot="1">
      <c r="A660" s="30" t="s">
        <v>15</v>
      </c>
      <c r="B660" s="31">
        <v>6857.79</v>
      </c>
      <c r="C660" s="30" t="s">
        <v>99</v>
      </c>
      <c r="D660" s="30" t="s">
        <v>200</v>
      </c>
      <c r="E660" s="30" t="s">
        <v>93</v>
      </c>
      <c r="F660" s="30" t="s">
        <v>354</v>
      </c>
    </row>
    <row r="661" spans="1:6" ht="15" outlineLevel="1" thickBot="1">
      <c r="A661" s="30" t="s">
        <v>15</v>
      </c>
      <c r="B661" s="31">
        <v>2637.32</v>
      </c>
      <c r="C661" s="30" t="s">
        <v>99</v>
      </c>
      <c r="D661" s="30" t="s">
        <v>220</v>
      </c>
      <c r="E661" s="30" t="s">
        <v>93</v>
      </c>
      <c r="F661" s="30" t="s">
        <v>354</v>
      </c>
    </row>
    <row r="662" spans="1:6" ht="15" thickBot="1">
      <c r="A662" s="30" t="s">
        <v>15</v>
      </c>
      <c r="B662" s="31">
        <v>45121.17</v>
      </c>
      <c r="C662" s="30" t="s">
        <v>99</v>
      </c>
      <c r="D662" s="30" t="s">
        <v>382</v>
      </c>
      <c r="E662" s="30" t="s">
        <v>93</v>
      </c>
      <c r="F662" s="30" t="s">
        <v>354</v>
      </c>
    </row>
    <row r="663" spans="1:6" ht="15" thickBot="1">
      <c r="A663" s="30" t="s">
        <v>15</v>
      </c>
      <c r="B663" s="31">
        <v>-428.39</v>
      </c>
      <c r="C663" s="30" t="s">
        <v>99</v>
      </c>
      <c r="D663" s="30" t="s">
        <v>382</v>
      </c>
      <c r="E663" s="30" t="s">
        <v>102</v>
      </c>
      <c r="F663" s="30" t="s">
        <v>354</v>
      </c>
    </row>
    <row r="664" spans="1:6" ht="15" thickBot="1">
      <c r="A664" s="30" t="s">
        <v>20</v>
      </c>
      <c r="B664" s="31">
        <v>-860</v>
      </c>
      <c r="C664" s="30" t="s">
        <v>99</v>
      </c>
      <c r="D664" s="30" t="s">
        <v>278</v>
      </c>
      <c r="E664" s="30" t="s">
        <v>102</v>
      </c>
      <c r="F664" s="30" t="s">
        <v>354</v>
      </c>
    </row>
    <row r="665" spans="1:6" ht="15" thickBot="1">
      <c r="A665" s="30" t="s">
        <v>15</v>
      </c>
      <c r="B665" s="31">
        <v>1380.11</v>
      </c>
      <c r="C665" s="30" t="s">
        <v>99</v>
      </c>
      <c r="D665" s="30" t="s">
        <v>201</v>
      </c>
      <c r="E665" s="30" t="s">
        <v>93</v>
      </c>
      <c r="F665" s="30" t="s">
        <v>354</v>
      </c>
    </row>
    <row r="666" spans="1:6" ht="15" thickBot="1">
      <c r="A666" s="30" t="s">
        <v>15</v>
      </c>
      <c r="B666" s="31">
        <v>840.54</v>
      </c>
      <c r="C666" s="30" t="s">
        <v>99</v>
      </c>
      <c r="D666" s="30" t="s">
        <v>310</v>
      </c>
      <c r="E666" s="30" t="s">
        <v>93</v>
      </c>
      <c r="F666" s="30" t="s">
        <v>354</v>
      </c>
    </row>
    <row r="667" spans="1:6" ht="15" thickBot="1">
      <c r="A667" s="30" t="s">
        <v>15</v>
      </c>
      <c r="B667" s="31">
        <v>308.63</v>
      </c>
      <c r="C667" s="30" t="s">
        <v>99</v>
      </c>
      <c r="D667" s="30" t="s">
        <v>351</v>
      </c>
      <c r="E667" s="30" t="s">
        <v>93</v>
      </c>
      <c r="F667" s="30" t="s">
        <v>354</v>
      </c>
    </row>
    <row r="668" spans="1:6" ht="15" thickBot="1">
      <c r="A668" s="30" t="s">
        <v>15</v>
      </c>
      <c r="B668" s="31">
        <v>1284.8599999999999</v>
      </c>
      <c r="C668" s="30" t="s">
        <v>99</v>
      </c>
      <c r="D668" s="30" t="s">
        <v>318</v>
      </c>
      <c r="E668" s="30" t="s">
        <v>93</v>
      </c>
      <c r="F668" s="30" t="s">
        <v>354</v>
      </c>
    </row>
    <row r="669" spans="1:6" ht="15" thickBot="1">
      <c r="A669" s="30" t="s">
        <v>15</v>
      </c>
      <c r="B669" s="31">
        <v>4623.1499999999996</v>
      </c>
      <c r="C669" s="30" t="s">
        <v>99</v>
      </c>
      <c r="D669" s="30" t="s">
        <v>383</v>
      </c>
      <c r="E669" s="30" t="s">
        <v>93</v>
      </c>
      <c r="F669" s="30" t="s">
        <v>354</v>
      </c>
    </row>
    <row r="670" spans="1:6" ht="15" thickBot="1">
      <c r="A670" s="30" t="s">
        <v>15</v>
      </c>
      <c r="B670" s="31">
        <v>697.62</v>
      </c>
      <c r="C670" s="30" t="s">
        <v>99</v>
      </c>
      <c r="D670" s="30" t="s">
        <v>384</v>
      </c>
      <c r="E670" s="30" t="s">
        <v>93</v>
      </c>
      <c r="F670" s="30" t="s">
        <v>354</v>
      </c>
    </row>
    <row r="671" spans="1:6" ht="15" thickBot="1">
      <c r="A671" s="30" t="s">
        <v>15</v>
      </c>
      <c r="B671" s="31">
        <v>-8596.56</v>
      </c>
      <c r="C671" s="30" t="s">
        <v>99</v>
      </c>
      <c r="D671" s="30" t="s">
        <v>379</v>
      </c>
      <c r="E671" s="30" t="s">
        <v>102</v>
      </c>
      <c r="F671" s="30" t="s">
        <v>354</v>
      </c>
    </row>
    <row r="672" spans="1:6" ht="15" thickBot="1">
      <c r="A672" s="30" t="s">
        <v>15</v>
      </c>
      <c r="B672" s="31">
        <v>516.26</v>
      </c>
      <c r="C672" s="30" t="s">
        <v>99</v>
      </c>
      <c r="D672" s="30" t="s">
        <v>314</v>
      </c>
      <c r="E672" s="30" t="s">
        <v>93</v>
      </c>
      <c r="F672" s="30" t="s">
        <v>354</v>
      </c>
    </row>
    <row r="673" spans="1:6" ht="15" thickBot="1">
      <c r="A673" s="30" t="s">
        <v>15</v>
      </c>
      <c r="B673" s="31">
        <v>1739.17</v>
      </c>
      <c r="C673" s="30" t="s">
        <v>99</v>
      </c>
      <c r="D673" s="30" t="s">
        <v>332</v>
      </c>
      <c r="E673" s="30" t="s">
        <v>93</v>
      </c>
      <c r="F673" s="30" t="s">
        <v>354</v>
      </c>
    </row>
    <row r="674" spans="1:6" ht="15" thickBot="1">
      <c r="A674" s="32"/>
      <c r="B674" s="31">
        <v>9.25</v>
      </c>
      <c r="C674" s="30" t="s">
        <v>127</v>
      </c>
      <c r="D674" s="30" t="s">
        <v>345</v>
      </c>
      <c r="E674" s="30" t="s">
        <v>93</v>
      </c>
      <c r="F674" s="30" t="s">
        <v>385</v>
      </c>
    </row>
    <row r="675" spans="1:6" ht="15" thickBot="1">
      <c r="A675" s="32"/>
      <c r="B675" s="31">
        <v>5116.3100000000004</v>
      </c>
      <c r="C675" s="30" t="s">
        <v>91</v>
      </c>
      <c r="D675" s="30" t="s">
        <v>136</v>
      </c>
      <c r="E675" s="30" t="s">
        <v>93</v>
      </c>
      <c r="F675" s="30" t="s">
        <v>385</v>
      </c>
    </row>
    <row r="676" spans="1:6" ht="15" thickBot="1">
      <c r="A676" s="32"/>
      <c r="B676" s="31">
        <v>2185.98</v>
      </c>
      <c r="C676" s="30" t="s">
        <v>91</v>
      </c>
      <c r="D676" s="30" t="s">
        <v>386</v>
      </c>
      <c r="E676" s="30" t="s">
        <v>93</v>
      </c>
      <c r="F676" s="30" t="s">
        <v>385</v>
      </c>
    </row>
    <row r="677" spans="1:6" ht="15" thickBot="1">
      <c r="A677" s="32"/>
      <c r="B677" s="31">
        <v>-6586.69</v>
      </c>
      <c r="C677" s="30" t="s">
        <v>91</v>
      </c>
      <c r="D677" s="30" t="s">
        <v>206</v>
      </c>
      <c r="E677" s="30" t="s">
        <v>102</v>
      </c>
      <c r="F677" s="30" t="s">
        <v>385</v>
      </c>
    </row>
    <row r="678" spans="1:6" ht="15" thickBot="1">
      <c r="A678" s="32"/>
      <c r="B678" s="31">
        <v>29.98</v>
      </c>
      <c r="C678" s="30" t="s">
        <v>97</v>
      </c>
      <c r="D678" s="30" t="s">
        <v>387</v>
      </c>
      <c r="E678" s="30" t="s">
        <v>93</v>
      </c>
      <c r="F678" s="30" t="s">
        <v>385</v>
      </c>
    </row>
    <row r="679" spans="1:6" ht="15" thickBot="1">
      <c r="A679" s="30" t="s">
        <v>20</v>
      </c>
      <c r="B679" s="31">
        <v>1451.26</v>
      </c>
      <c r="C679" s="30" t="s">
        <v>99</v>
      </c>
      <c r="D679" s="30" t="s">
        <v>114</v>
      </c>
      <c r="E679" s="30" t="s">
        <v>93</v>
      </c>
      <c r="F679" s="30" t="s">
        <v>385</v>
      </c>
    </row>
    <row r="680" spans="1:6" ht="15" thickBot="1">
      <c r="A680" s="30" t="s">
        <v>20</v>
      </c>
      <c r="B680" s="31">
        <v>-11969.43</v>
      </c>
      <c r="C680" s="30" t="s">
        <v>99</v>
      </c>
      <c r="D680" s="30" t="s">
        <v>114</v>
      </c>
      <c r="E680" s="30" t="s">
        <v>102</v>
      </c>
      <c r="F680" s="30" t="s">
        <v>385</v>
      </c>
    </row>
    <row r="681" spans="1:6" ht="15" thickBot="1">
      <c r="A681" s="30" t="s">
        <v>20</v>
      </c>
      <c r="B681" s="31">
        <v>532.61</v>
      </c>
      <c r="C681" s="30" t="s">
        <v>99</v>
      </c>
      <c r="D681" s="30" t="s">
        <v>377</v>
      </c>
      <c r="E681" s="30" t="s">
        <v>93</v>
      </c>
      <c r="F681" s="30" t="s">
        <v>385</v>
      </c>
    </row>
    <row r="682" spans="1:6" ht="15" thickBot="1">
      <c r="A682" s="30" t="s">
        <v>15</v>
      </c>
      <c r="B682" s="31">
        <v>6592.21</v>
      </c>
      <c r="C682" s="30" t="s">
        <v>99</v>
      </c>
      <c r="D682" s="30" t="s">
        <v>214</v>
      </c>
      <c r="E682" s="30" t="s">
        <v>93</v>
      </c>
      <c r="F682" s="30" t="s">
        <v>385</v>
      </c>
    </row>
    <row r="683" spans="1:6" ht="15" thickBot="1">
      <c r="A683" s="30" t="s">
        <v>15</v>
      </c>
      <c r="B683" s="31">
        <v>13500</v>
      </c>
      <c r="C683" s="30" t="s">
        <v>99</v>
      </c>
      <c r="D683" s="30" t="s">
        <v>388</v>
      </c>
      <c r="E683" s="30" t="s">
        <v>93</v>
      </c>
      <c r="F683" s="30" t="s">
        <v>385</v>
      </c>
    </row>
    <row r="684" spans="1:6" ht="15" thickBot="1">
      <c r="A684" s="30" t="s">
        <v>103</v>
      </c>
      <c r="B684" s="31">
        <v>-2807.52</v>
      </c>
      <c r="C684" s="30" t="s">
        <v>99</v>
      </c>
      <c r="D684" s="30" t="s">
        <v>151</v>
      </c>
      <c r="E684" s="30" t="s">
        <v>102</v>
      </c>
      <c r="F684" s="30" t="s">
        <v>385</v>
      </c>
    </row>
    <row r="685" spans="1:6" ht="15" thickBot="1">
      <c r="A685" s="30" t="s">
        <v>15</v>
      </c>
      <c r="B685" s="31">
        <v>4298.62</v>
      </c>
      <c r="C685" s="30" t="s">
        <v>99</v>
      </c>
      <c r="D685" s="30" t="s">
        <v>383</v>
      </c>
      <c r="E685" s="30" t="s">
        <v>93</v>
      </c>
      <c r="F685" s="30" t="s">
        <v>385</v>
      </c>
    </row>
    <row r="686" spans="1:6" ht="15" thickBot="1">
      <c r="A686" s="30" t="s">
        <v>15</v>
      </c>
      <c r="B686" s="31">
        <v>831.86</v>
      </c>
      <c r="C686" s="30" t="s">
        <v>99</v>
      </c>
      <c r="D686" s="30" t="s">
        <v>358</v>
      </c>
      <c r="E686" s="30" t="s">
        <v>93</v>
      </c>
      <c r="F686" s="30" t="s">
        <v>385</v>
      </c>
    </row>
    <row r="687" spans="1:6" ht="15" thickBot="1">
      <c r="A687" s="30" t="s">
        <v>15</v>
      </c>
      <c r="B687" s="31">
        <v>-3.94</v>
      </c>
      <c r="C687" s="30" t="s">
        <v>99</v>
      </c>
      <c r="D687" s="30" t="s">
        <v>371</v>
      </c>
      <c r="E687" s="30" t="s">
        <v>102</v>
      </c>
      <c r="F687" s="30" t="s">
        <v>385</v>
      </c>
    </row>
    <row r="688" spans="1:6" ht="15" thickBot="1">
      <c r="A688" s="32"/>
      <c r="B688" s="31">
        <v>190.24</v>
      </c>
      <c r="C688" s="30" t="s">
        <v>120</v>
      </c>
      <c r="D688" s="30" t="s">
        <v>321</v>
      </c>
      <c r="E688" s="30" t="s">
        <v>93</v>
      </c>
      <c r="F688" s="30" t="s">
        <v>385</v>
      </c>
    </row>
    <row r="689" spans="1:6" ht="15" thickBot="1">
      <c r="A689" s="32"/>
      <c r="B689" s="31">
        <v>4224.22</v>
      </c>
      <c r="C689" s="30" t="s">
        <v>91</v>
      </c>
      <c r="D689" s="30" t="s">
        <v>389</v>
      </c>
      <c r="E689" s="30" t="s">
        <v>93</v>
      </c>
      <c r="F689" s="30" t="s">
        <v>385</v>
      </c>
    </row>
    <row r="690" spans="1:6" ht="15" thickBot="1">
      <c r="A690" s="32"/>
      <c r="B690" s="31">
        <v>8005.05</v>
      </c>
      <c r="C690" s="30" t="s">
        <v>91</v>
      </c>
      <c r="D690" s="30" t="s">
        <v>208</v>
      </c>
      <c r="E690" s="30" t="s">
        <v>93</v>
      </c>
      <c r="F690" s="30" t="s">
        <v>385</v>
      </c>
    </row>
    <row r="691" spans="1:6" ht="15" thickBot="1">
      <c r="A691" s="32"/>
      <c r="B691" s="31">
        <v>6505.93</v>
      </c>
      <c r="C691" s="30" t="s">
        <v>91</v>
      </c>
      <c r="D691" s="30" t="s">
        <v>104</v>
      </c>
      <c r="E691" s="30" t="s">
        <v>93</v>
      </c>
      <c r="F691" s="30" t="s">
        <v>385</v>
      </c>
    </row>
    <row r="692" spans="1:6" ht="15" thickBot="1">
      <c r="A692" s="32"/>
      <c r="B692" s="31">
        <v>907.25</v>
      </c>
      <c r="C692" s="30" t="s">
        <v>91</v>
      </c>
      <c r="D692" s="30" t="s">
        <v>113</v>
      </c>
      <c r="E692" s="30" t="s">
        <v>93</v>
      </c>
      <c r="F692" s="30" t="s">
        <v>385</v>
      </c>
    </row>
    <row r="693" spans="1:6" ht="15" thickBot="1">
      <c r="A693" s="32"/>
      <c r="B693" s="31">
        <v>2486.5700000000002</v>
      </c>
      <c r="C693" s="30" t="s">
        <v>91</v>
      </c>
      <c r="D693" s="30" t="s">
        <v>142</v>
      </c>
      <c r="E693" s="30" t="s">
        <v>93</v>
      </c>
      <c r="F693" s="30" t="s">
        <v>385</v>
      </c>
    </row>
    <row r="694" spans="1:6" ht="15" thickBot="1">
      <c r="A694" s="32"/>
      <c r="B694" s="31">
        <v>-603.28</v>
      </c>
      <c r="C694" s="30" t="s">
        <v>91</v>
      </c>
      <c r="D694" s="30" t="s">
        <v>142</v>
      </c>
      <c r="E694" s="30" t="s">
        <v>102</v>
      </c>
      <c r="F694" s="30" t="s">
        <v>385</v>
      </c>
    </row>
    <row r="695" spans="1:6" ht="15" thickBot="1">
      <c r="A695" s="30" t="s">
        <v>15</v>
      </c>
      <c r="B695" s="31">
        <v>-1410.36</v>
      </c>
      <c r="C695" s="30" t="s">
        <v>99</v>
      </c>
      <c r="D695" s="30" t="s">
        <v>160</v>
      </c>
      <c r="E695" s="30" t="s">
        <v>102</v>
      </c>
      <c r="F695" s="30" t="s">
        <v>385</v>
      </c>
    </row>
    <row r="696" spans="1:6" ht="15" thickBot="1">
      <c r="A696" s="32"/>
      <c r="B696" s="31">
        <v>6659.81</v>
      </c>
      <c r="C696" s="30" t="s">
        <v>91</v>
      </c>
      <c r="D696" s="30" t="s">
        <v>182</v>
      </c>
      <c r="E696" s="30" t="s">
        <v>93</v>
      </c>
      <c r="F696" s="30" t="s">
        <v>385</v>
      </c>
    </row>
    <row r="697" spans="1:6" ht="15" thickBot="1">
      <c r="A697" s="30" t="s">
        <v>15</v>
      </c>
      <c r="B697" s="31">
        <v>-3366.18</v>
      </c>
      <c r="C697" s="30" t="s">
        <v>99</v>
      </c>
      <c r="D697" s="30" t="s">
        <v>282</v>
      </c>
      <c r="E697" s="30" t="s">
        <v>102</v>
      </c>
      <c r="F697" s="30" t="s">
        <v>385</v>
      </c>
    </row>
    <row r="698" spans="1:6" ht="15" thickBot="1">
      <c r="A698" s="30" t="s">
        <v>20</v>
      </c>
      <c r="B698" s="31">
        <v>-3104.36</v>
      </c>
      <c r="C698" s="30" t="s">
        <v>99</v>
      </c>
      <c r="D698" s="30" t="s">
        <v>193</v>
      </c>
      <c r="E698" s="30" t="s">
        <v>102</v>
      </c>
      <c r="F698" s="30" t="s">
        <v>385</v>
      </c>
    </row>
    <row r="699" spans="1:6" ht="15" thickBot="1">
      <c r="A699" s="30" t="s">
        <v>15</v>
      </c>
      <c r="B699" s="31">
        <v>207.41</v>
      </c>
      <c r="C699" s="30" t="s">
        <v>99</v>
      </c>
      <c r="D699" s="30" t="s">
        <v>277</v>
      </c>
      <c r="E699" s="30" t="s">
        <v>93</v>
      </c>
      <c r="F699" s="30" t="s">
        <v>385</v>
      </c>
    </row>
    <row r="700" spans="1:6" ht="15" thickBot="1">
      <c r="A700" s="30" t="s">
        <v>15</v>
      </c>
      <c r="B700" s="31">
        <v>562.32000000000005</v>
      </c>
      <c r="C700" s="30" t="s">
        <v>99</v>
      </c>
      <c r="D700" s="30" t="s">
        <v>213</v>
      </c>
      <c r="E700" s="30" t="s">
        <v>93</v>
      </c>
      <c r="F700" s="30" t="s">
        <v>385</v>
      </c>
    </row>
    <row r="701" spans="1:6" ht="15" thickBot="1">
      <c r="A701" s="30" t="s">
        <v>20</v>
      </c>
      <c r="B701" s="31">
        <v>18373.8</v>
      </c>
      <c r="C701" s="30" t="s">
        <v>99</v>
      </c>
      <c r="D701" s="30" t="s">
        <v>363</v>
      </c>
      <c r="E701" s="30" t="s">
        <v>93</v>
      </c>
      <c r="F701" s="30" t="s">
        <v>385</v>
      </c>
    </row>
    <row r="702" spans="1:6" ht="15" thickBot="1">
      <c r="A702" s="30" t="s">
        <v>15</v>
      </c>
      <c r="B702" s="31">
        <v>13489.86</v>
      </c>
      <c r="C702" s="30" t="s">
        <v>99</v>
      </c>
      <c r="D702" s="30" t="s">
        <v>130</v>
      </c>
      <c r="E702" s="30" t="s">
        <v>93</v>
      </c>
      <c r="F702" s="30" t="s">
        <v>385</v>
      </c>
    </row>
    <row r="703" spans="1:6" ht="15" thickBot="1">
      <c r="A703" s="30" t="s">
        <v>15</v>
      </c>
      <c r="B703" s="31">
        <v>-15378.09</v>
      </c>
      <c r="C703" s="30" t="s">
        <v>99</v>
      </c>
      <c r="D703" s="30" t="s">
        <v>202</v>
      </c>
      <c r="E703" s="30" t="s">
        <v>102</v>
      </c>
      <c r="F703" s="30" t="s">
        <v>385</v>
      </c>
    </row>
    <row r="704" spans="1:6" ht="15" thickBot="1">
      <c r="A704" s="30" t="s">
        <v>15</v>
      </c>
      <c r="B704" s="31">
        <v>732.46</v>
      </c>
      <c r="C704" s="30" t="s">
        <v>99</v>
      </c>
      <c r="D704" s="30" t="s">
        <v>390</v>
      </c>
      <c r="E704" s="30" t="s">
        <v>93</v>
      </c>
      <c r="F704" s="30" t="s">
        <v>385</v>
      </c>
    </row>
    <row r="705" spans="1:6" ht="15" thickBot="1">
      <c r="A705" s="30" t="s">
        <v>15</v>
      </c>
      <c r="B705" s="31">
        <v>514.35</v>
      </c>
      <c r="C705" s="30" t="s">
        <v>99</v>
      </c>
      <c r="D705" s="30" t="s">
        <v>380</v>
      </c>
      <c r="E705" s="30" t="s">
        <v>93</v>
      </c>
      <c r="F705" s="30" t="s">
        <v>385</v>
      </c>
    </row>
    <row r="706" spans="1:6" ht="15" thickBot="1">
      <c r="A706" s="30" t="s">
        <v>15</v>
      </c>
      <c r="B706" s="31">
        <v>147.63999999999999</v>
      </c>
      <c r="C706" s="30" t="s">
        <v>99</v>
      </c>
      <c r="D706" s="30" t="s">
        <v>391</v>
      </c>
      <c r="E706" s="30" t="s">
        <v>93</v>
      </c>
      <c r="F706" s="30" t="s">
        <v>385</v>
      </c>
    </row>
    <row r="707" spans="1:6" ht="15" thickBot="1">
      <c r="A707" s="32"/>
      <c r="B707" s="31">
        <v>-397.8</v>
      </c>
      <c r="C707" s="30" t="s">
        <v>106</v>
      </c>
      <c r="D707" s="30" t="s">
        <v>156</v>
      </c>
      <c r="E707" s="30" t="s">
        <v>102</v>
      </c>
      <c r="F707" s="30" t="s">
        <v>385</v>
      </c>
    </row>
    <row r="708" spans="1:6" ht="15" thickBot="1">
      <c r="A708" s="32"/>
      <c r="B708" s="31">
        <v>2100.54</v>
      </c>
      <c r="C708" s="30" t="s">
        <v>91</v>
      </c>
      <c r="D708" s="30" t="s">
        <v>346</v>
      </c>
      <c r="E708" s="30" t="s">
        <v>93</v>
      </c>
      <c r="F708" s="30" t="s">
        <v>385</v>
      </c>
    </row>
    <row r="709" spans="1:6" ht="15" thickBot="1">
      <c r="A709" s="32"/>
      <c r="B709" s="31">
        <v>2773.36</v>
      </c>
      <c r="C709" s="30" t="s">
        <v>91</v>
      </c>
      <c r="D709" s="30" t="s">
        <v>206</v>
      </c>
      <c r="E709" s="30" t="s">
        <v>93</v>
      </c>
      <c r="F709" s="30" t="s">
        <v>385</v>
      </c>
    </row>
    <row r="710" spans="1:6" ht="15" thickBot="1">
      <c r="A710" s="32"/>
      <c r="B710" s="31">
        <v>224.92</v>
      </c>
      <c r="C710" s="30" t="s">
        <v>131</v>
      </c>
      <c r="D710" s="30" t="s">
        <v>179</v>
      </c>
      <c r="E710" s="30" t="s">
        <v>93</v>
      </c>
      <c r="F710" s="30" t="s">
        <v>385</v>
      </c>
    </row>
    <row r="711" spans="1:6" ht="15" thickBot="1">
      <c r="A711" s="32"/>
      <c r="B711" s="31">
        <v>1094.6099999999999</v>
      </c>
      <c r="C711" s="30" t="s">
        <v>106</v>
      </c>
      <c r="D711" s="30" t="s">
        <v>107</v>
      </c>
      <c r="E711" s="30" t="s">
        <v>93</v>
      </c>
      <c r="F711" s="30" t="s">
        <v>385</v>
      </c>
    </row>
    <row r="712" spans="1:6" ht="15" thickBot="1">
      <c r="A712" s="30" t="s">
        <v>15</v>
      </c>
      <c r="B712" s="31">
        <v>721.16</v>
      </c>
      <c r="C712" s="30" t="s">
        <v>108</v>
      </c>
      <c r="D712" s="30" t="s">
        <v>229</v>
      </c>
      <c r="E712" s="30" t="s">
        <v>93</v>
      </c>
      <c r="F712" s="30" t="s">
        <v>385</v>
      </c>
    </row>
    <row r="713" spans="1:6" ht="15" thickBot="1">
      <c r="A713" s="30" t="s">
        <v>15</v>
      </c>
      <c r="B713" s="31">
        <v>-5932.27</v>
      </c>
      <c r="C713" s="30" t="s">
        <v>99</v>
      </c>
      <c r="D713" s="30" t="s">
        <v>333</v>
      </c>
      <c r="E713" s="30" t="s">
        <v>102</v>
      </c>
      <c r="F713" s="30" t="s">
        <v>385</v>
      </c>
    </row>
    <row r="714" spans="1:6" ht="15" thickBot="1">
      <c r="A714" s="30" t="s">
        <v>15</v>
      </c>
      <c r="B714" s="31">
        <v>27000</v>
      </c>
      <c r="C714" s="30" t="s">
        <v>99</v>
      </c>
      <c r="D714" s="30" t="s">
        <v>392</v>
      </c>
      <c r="E714" s="30" t="s">
        <v>93</v>
      </c>
      <c r="F714" s="30" t="s">
        <v>385</v>
      </c>
    </row>
    <row r="715" spans="1:6" ht="15" thickBot="1">
      <c r="A715" s="30" t="s">
        <v>15</v>
      </c>
      <c r="B715" s="31">
        <v>761.66</v>
      </c>
      <c r="C715" s="30" t="s">
        <v>99</v>
      </c>
      <c r="D715" s="30" t="s">
        <v>393</v>
      </c>
      <c r="E715" s="30" t="s">
        <v>93</v>
      </c>
      <c r="F715" s="30" t="s">
        <v>385</v>
      </c>
    </row>
    <row r="716" spans="1:6" ht="15" thickBot="1">
      <c r="A716" s="30" t="s">
        <v>15</v>
      </c>
      <c r="B716" s="31">
        <v>176.94</v>
      </c>
      <c r="C716" s="30" t="s">
        <v>99</v>
      </c>
      <c r="D716" s="30" t="s">
        <v>348</v>
      </c>
      <c r="E716" s="30" t="s">
        <v>93</v>
      </c>
      <c r="F716" s="30" t="s">
        <v>385</v>
      </c>
    </row>
    <row r="717" spans="1:6" ht="15" thickBot="1">
      <c r="A717" s="30" t="s">
        <v>20</v>
      </c>
      <c r="B717" s="31">
        <v>3647.37</v>
      </c>
      <c r="C717" s="30" t="s">
        <v>99</v>
      </c>
      <c r="D717" s="30" t="s">
        <v>307</v>
      </c>
      <c r="E717" s="30" t="s">
        <v>93</v>
      </c>
      <c r="F717" s="30" t="s">
        <v>385</v>
      </c>
    </row>
    <row r="718" spans="1:6" ht="15" thickBot="1">
      <c r="A718" s="30" t="s">
        <v>15</v>
      </c>
      <c r="B718" s="31">
        <v>1700.02</v>
      </c>
      <c r="C718" s="30" t="s">
        <v>99</v>
      </c>
      <c r="D718" s="30" t="s">
        <v>220</v>
      </c>
      <c r="E718" s="30" t="s">
        <v>93</v>
      </c>
      <c r="F718" s="30" t="s">
        <v>385</v>
      </c>
    </row>
    <row r="719" spans="1:6" ht="15" thickBot="1">
      <c r="A719" s="30" t="s">
        <v>15</v>
      </c>
      <c r="B719" s="31">
        <v>58310.64</v>
      </c>
      <c r="C719" s="30" t="s">
        <v>99</v>
      </c>
      <c r="D719" s="30" t="s">
        <v>394</v>
      </c>
      <c r="E719" s="30" t="s">
        <v>93</v>
      </c>
      <c r="F719" s="30" t="s">
        <v>385</v>
      </c>
    </row>
    <row r="720" spans="1:6" ht="15" thickBot="1">
      <c r="A720" s="30" t="s">
        <v>20</v>
      </c>
      <c r="B720" s="31">
        <v>46438.71</v>
      </c>
      <c r="C720" s="30" t="s">
        <v>99</v>
      </c>
      <c r="D720" s="30" t="s">
        <v>395</v>
      </c>
      <c r="E720" s="30" t="s">
        <v>93</v>
      </c>
      <c r="F720" s="30" t="s">
        <v>385</v>
      </c>
    </row>
    <row r="721" spans="1:6" ht="15" thickBot="1">
      <c r="A721" s="30" t="s">
        <v>15</v>
      </c>
      <c r="B721" s="31">
        <v>-5090.26</v>
      </c>
      <c r="C721" s="30" t="s">
        <v>99</v>
      </c>
      <c r="D721" s="30" t="s">
        <v>203</v>
      </c>
      <c r="E721" s="30" t="s">
        <v>102</v>
      </c>
      <c r="F721" s="30" t="s">
        <v>385</v>
      </c>
    </row>
    <row r="722" spans="1:6" ht="15" thickBot="1">
      <c r="A722" s="30" t="s">
        <v>15</v>
      </c>
      <c r="B722" s="31">
        <v>27000</v>
      </c>
      <c r="C722" s="30" t="s">
        <v>99</v>
      </c>
      <c r="D722" s="30" t="s">
        <v>396</v>
      </c>
      <c r="E722" s="30" t="s">
        <v>93</v>
      </c>
      <c r="F722" s="30" t="s">
        <v>385</v>
      </c>
    </row>
    <row r="723" spans="1:6" ht="15" thickBot="1">
      <c r="A723" s="30" t="s">
        <v>15</v>
      </c>
      <c r="B723" s="31">
        <v>2045.98</v>
      </c>
      <c r="C723" s="30" t="s">
        <v>99</v>
      </c>
      <c r="D723" s="30" t="s">
        <v>298</v>
      </c>
      <c r="E723" s="30" t="s">
        <v>93</v>
      </c>
      <c r="F723" s="30" t="s">
        <v>385</v>
      </c>
    </row>
    <row r="724" spans="1:6" ht="15" thickBot="1">
      <c r="A724" s="30" t="s">
        <v>103</v>
      </c>
      <c r="B724" s="31">
        <v>3936.77</v>
      </c>
      <c r="C724" s="30" t="s">
        <v>99</v>
      </c>
      <c r="D724" s="30" t="s">
        <v>221</v>
      </c>
      <c r="E724" s="30" t="s">
        <v>93</v>
      </c>
      <c r="F724" s="30" t="s">
        <v>385</v>
      </c>
    </row>
    <row r="725" spans="1:6" ht="15" thickBot="1">
      <c r="A725" s="30" t="s">
        <v>15</v>
      </c>
      <c r="B725" s="31">
        <v>2426.38</v>
      </c>
      <c r="C725" s="30" t="s">
        <v>99</v>
      </c>
      <c r="D725" s="30" t="s">
        <v>357</v>
      </c>
      <c r="E725" s="30" t="s">
        <v>93</v>
      </c>
      <c r="F725" s="30" t="s">
        <v>385</v>
      </c>
    </row>
    <row r="726" spans="1:6" ht="15" thickBot="1">
      <c r="A726" s="30" t="s">
        <v>15</v>
      </c>
      <c r="B726" s="31">
        <v>-3720.65</v>
      </c>
      <c r="C726" s="30" t="s">
        <v>99</v>
      </c>
      <c r="D726" s="30" t="s">
        <v>379</v>
      </c>
      <c r="E726" s="30" t="s">
        <v>102</v>
      </c>
      <c r="F726" s="30" t="s">
        <v>385</v>
      </c>
    </row>
    <row r="727" spans="1:6" ht="15" thickBot="1">
      <c r="A727" s="30" t="s">
        <v>15</v>
      </c>
      <c r="B727" s="31">
        <v>383.17</v>
      </c>
      <c r="C727" s="30" t="s">
        <v>99</v>
      </c>
      <c r="D727" s="30" t="s">
        <v>397</v>
      </c>
      <c r="E727" s="30" t="s">
        <v>93</v>
      </c>
      <c r="F727" s="30" t="s">
        <v>385</v>
      </c>
    </row>
    <row r="728" spans="1:6" ht="15" thickBot="1">
      <c r="A728" s="30" t="s">
        <v>15</v>
      </c>
      <c r="B728" s="31">
        <v>3299.87</v>
      </c>
      <c r="C728" s="30" t="s">
        <v>99</v>
      </c>
      <c r="D728" s="30" t="s">
        <v>398</v>
      </c>
      <c r="E728" s="30" t="s">
        <v>93</v>
      </c>
      <c r="F728" s="30" t="s">
        <v>385</v>
      </c>
    </row>
    <row r="729" spans="1:6" ht="15" thickBot="1">
      <c r="A729" s="30" t="s">
        <v>20</v>
      </c>
      <c r="B729" s="31">
        <v>3030.35</v>
      </c>
      <c r="C729" s="30" t="s">
        <v>99</v>
      </c>
      <c r="D729" s="30" t="s">
        <v>366</v>
      </c>
      <c r="E729" s="30" t="s">
        <v>93</v>
      </c>
      <c r="F729" s="30" t="s">
        <v>385</v>
      </c>
    </row>
    <row r="730" spans="1:6" ht="15" thickBot="1">
      <c r="A730" s="30" t="s">
        <v>15</v>
      </c>
      <c r="B730" s="31">
        <v>45000</v>
      </c>
      <c r="C730" s="30" t="s">
        <v>99</v>
      </c>
      <c r="D730" s="30" t="s">
        <v>399</v>
      </c>
      <c r="E730" s="30" t="s">
        <v>93</v>
      </c>
      <c r="F730" s="30" t="s">
        <v>385</v>
      </c>
    </row>
    <row r="731" spans="1:6" ht="15" thickBot="1">
      <c r="A731" s="32"/>
      <c r="B731" s="31">
        <v>1040.26</v>
      </c>
      <c r="C731" s="30" t="s">
        <v>111</v>
      </c>
      <c r="D731" s="30" t="s">
        <v>153</v>
      </c>
      <c r="E731" s="30" t="s">
        <v>93</v>
      </c>
      <c r="F731" s="30" t="s">
        <v>385</v>
      </c>
    </row>
    <row r="732" spans="1:6" ht="15" thickBot="1">
      <c r="A732" s="32"/>
      <c r="B732" s="31">
        <v>137.79</v>
      </c>
      <c r="C732" s="30" t="s">
        <v>122</v>
      </c>
      <c r="D732" s="30" t="s">
        <v>178</v>
      </c>
      <c r="E732" s="30" t="s">
        <v>93</v>
      </c>
      <c r="F732" s="30" t="s">
        <v>385</v>
      </c>
    </row>
    <row r="733" spans="1:6" ht="15" thickBot="1">
      <c r="A733" s="32"/>
      <c r="B733" s="31">
        <v>1892.14</v>
      </c>
      <c r="C733" s="30" t="s">
        <v>133</v>
      </c>
      <c r="D733" s="30" t="s">
        <v>134</v>
      </c>
      <c r="E733" s="30" t="s">
        <v>93</v>
      </c>
      <c r="F733" s="30" t="s">
        <v>385</v>
      </c>
    </row>
    <row r="734" spans="1:6" ht="15" thickBot="1">
      <c r="A734" s="32"/>
      <c r="B734" s="31">
        <v>224.92</v>
      </c>
      <c r="C734" s="30" t="s">
        <v>91</v>
      </c>
      <c r="D734" s="30" t="s">
        <v>224</v>
      </c>
      <c r="E734" s="30" t="s">
        <v>93</v>
      </c>
      <c r="F734" s="30" t="s">
        <v>385</v>
      </c>
    </row>
    <row r="735" spans="1:6" ht="15" thickBot="1">
      <c r="A735" s="32"/>
      <c r="B735" s="31">
        <v>25.97</v>
      </c>
      <c r="C735" s="30" t="s">
        <v>97</v>
      </c>
      <c r="D735" s="30" t="s">
        <v>139</v>
      </c>
      <c r="E735" s="30" t="s">
        <v>93</v>
      </c>
      <c r="F735" s="30" t="s">
        <v>385</v>
      </c>
    </row>
    <row r="736" spans="1:6" ht="15" thickBot="1">
      <c r="A736" s="32"/>
      <c r="B736" s="31">
        <v>5249.96</v>
      </c>
      <c r="C736" s="30" t="s">
        <v>91</v>
      </c>
      <c r="D736" s="30" t="s">
        <v>141</v>
      </c>
      <c r="E736" s="30" t="s">
        <v>93</v>
      </c>
      <c r="F736" s="30" t="s">
        <v>385</v>
      </c>
    </row>
    <row r="737" spans="1:6" ht="15" thickBot="1">
      <c r="A737" s="32"/>
      <c r="B737" s="31">
        <v>-3044.15</v>
      </c>
      <c r="C737" s="30" t="s">
        <v>91</v>
      </c>
      <c r="D737" s="30" t="s">
        <v>104</v>
      </c>
      <c r="E737" s="30" t="s">
        <v>102</v>
      </c>
      <c r="F737" s="30" t="s">
        <v>385</v>
      </c>
    </row>
    <row r="738" spans="1:6" ht="15" thickBot="1">
      <c r="A738" s="32"/>
      <c r="B738" s="31">
        <v>1301.33</v>
      </c>
      <c r="C738" s="30" t="s">
        <v>91</v>
      </c>
      <c r="D738" s="30" t="s">
        <v>190</v>
      </c>
      <c r="E738" s="30" t="s">
        <v>93</v>
      </c>
      <c r="F738" s="30" t="s">
        <v>385</v>
      </c>
    </row>
    <row r="739" spans="1:6" ht="15" thickBot="1">
      <c r="A739" s="32"/>
      <c r="B739" s="31">
        <v>-563.4</v>
      </c>
      <c r="C739" s="30" t="s">
        <v>91</v>
      </c>
      <c r="D739" s="30" t="s">
        <v>190</v>
      </c>
      <c r="E739" s="30" t="s">
        <v>102</v>
      </c>
      <c r="F739" s="30" t="s">
        <v>385</v>
      </c>
    </row>
    <row r="740" spans="1:6" ht="15" thickBot="1">
      <c r="A740" s="32"/>
      <c r="B740" s="31">
        <v>13693.86</v>
      </c>
      <c r="C740" s="30" t="s">
        <v>91</v>
      </c>
      <c r="D740" s="30" t="s">
        <v>191</v>
      </c>
      <c r="E740" s="30" t="s">
        <v>93</v>
      </c>
      <c r="F740" s="30" t="s">
        <v>385</v>
      </c>
    </row>
    <row r="741" spans="1:6" ht="15" thickBot="1">
      <c r="A741" s="32"/>
      <c r="B741" s="31">
        <v>-2909.99</v>
      </c>
      <c r="C741" s="30" t="s">
        <v>91</v>
      </c>
      <c r="D741" s="30" t="s">
        <v>191</v>
      </c>
      <c r="E741" s="30" t="s">
        <v>102</v>
      </c>
      <c r="F741" s="30" t="s">
        <v>385</v>
      </c>
    </row>
    <row r="742" spans="1:6" ht="15" thickBot="1">
      <c r="A742" s="30" t="s">
        <v>20</v>
      </c>
      <c r="B742" s="31">
        <v>-3220.83</v>
      </c>
      <c r="C742" s="30" t="s">
        <v>99</v>
      </c>
      <c r="D742" s="30" t="s">
        <v>225</v>
      </c>
      <c r="E742" s="30" t="s">
        <v>102</v>
      </c>
      <c r="F742" s="30" t="s">
        <v>385</v>
      </c>
    </row>
    <row r="743" spans="1:6" ht="15" thickBot="1">
      <c r="A743" s="30" t="s">
        <v>20</v>
      </c>
      <c r="B743" s="31">
        <v>61083.62</v>
      </c>
      <c r="C743" s="30" t="s">
        <v>99</v>
      </c>
      <c r="D743" s="30" t="s">
        <v>237</v>
      </c>
      <c r="E743" s="30" t="s">
        <v>93</v>
      </c>
      <c r="F743" s="30" t="s">
        <v>385</v>
      </c>
    </row>
    <row r="744" spans="1:6" ht="15" thickBot="1">
      <c r="A744" s="30" t="s">
        <v>20</v>
      </c>
      <c r="B744" s="31">
        <v>-3644.42</v>
      </c>
      <c r="C744" s="30" t="s">
        <v>99</v>
      </c>
      <c r="D744" s="30" t="s">
        <v>237</v>
      </c>
      <c r="E744" s="30" t="s">
        <v>102</v>
      </c>
      <c r="F744" s="30" t="s">
        <v>385</v>
      </c>
    </row>
    <row r="745" spans="1:6" ht="15" thickBot="1">
      <c r="A745" s="30" t="s">
        <v>15</v>
      </c>
      <c r="B745" s="31">
        <v>253.1</v>
      </c>
      <c r="C745" s="30" t="s">
        <v>108</v>
      </c>
      <c r="D745" s="30" t="s">
        <v>181</v>
      </c>
      <c r="E745" s="30" t="s">
        <v>93</v>
      </c>
      <c r="F745" s="30" t="s">
        <v>385</v>
      </c>
    </row>
    <row r="746" spans="1:6" ht="15" thickBot="1">
      <c r="A746" s="30" t="s">
        <v>20</v>
      </c>
      <c r="B746" s="31">
        <v>-2051.02</v>
      </c>
      <c r="C746" s="30" t="s">
        <v>99</v>
      </c>
      <c r="D746" s="30" t="s">
        <v>117</v>
      </c>
      <c r="E746" s="30" t="s">
        <v>102</v>
      </c>
      <c r="F746" s="30" t="s">
        <v>385</v>
      </c>
    </row>
    <row r="747" spans="1:6" ht="15" thickBot="1">
      <c r="A747" s="32"/>
      <c r="B747" s="31">
        <v>380.91</v>
      </c>
      <c r="C747" s="30" t="s">
        <v>91</v>
      </c>
      <c r="D747" s="30" t="s">
        <v>306</v>
      </c>
      <c r="E747" s="30" t="s">
        <v>93</v>
      </c>
      <c r="F747" s="30" t="s">
        <v>385</v>
      </c>
    </row>
    <row r="748" spans="1:6" ht="15" thickBot="1">
      <c r="A748" s="30" t="s">
        <v>15</v>
      </c>
      <c r="B748" s="31">
        <v>2125.1999999999998</v>
      </c>
      <c r="C748" s="30" t="s">
        <v>99</v>
      </c>
      <c r="D748" s="30" t="s">
        <v>200</v>
      </c>
      <c r="E748" s="30" t="s">
        <v>93</v>
      </c>
      <c r="F748" s="30" t="s">
        <v>385</v>
      </c>
    </row>
    <row r="749" spans="1:6" ht="15" thickBot="1">
      <c r="A749" s="30" t="s">
        <v>15</v>
      </c>
      <c r="B749" s="31">
        <v>-1898.24</v>
      </c>
      <c r="C749" s="30" t="s">
        <v>99</v>
      </c>
      <c r="D749" s="30" t="s">
        <v>308</v>
      </c>
      <c r="E749" s="30" t="s">
        <v>102</v>
      </c>
      <c r="F749" s="30" t="s">
        <v>385</v>
      </c>
    </row>
    <row r="750" spans="1:6" ht="15" thickBot="1">
      <c r="A750" s="30" t="s">
        <v>15</v>
      </c>
      <c r="B750" s="31">
        <v>52924.32</v>
      </c>
      <c r="C750" s="30" t="s">
        <v>99</v>
      </c>
      <c r="D750" s="30" t="s">
        <v>202</v>
      </c>
      <c r="E750" s="30" t="s">
        <v>93</v>
      </c>
      <c r="F750" s="30" t="s">
        <v>385</v>
      </c>
    </row>
    <row r="751" spans="1:6" ht="15" thickBot="1">
      <c r="A751" s="30" t="s">
        <v>20</v>
      </c>
      <c r="B751" s="31">
        <v>420.21</v>
      </c>
      <c r="C751" s="30" t="s">
        <v>99</v>
      </c>
      <c r="D751" s="30" t="s">
        <v>400</v>
      </c>
      <c r="E751" s="30" t="s">
        <v>93</v>
      </c>
      <c r="F751" s="30" t="s">
        <v>385</v>
      </c>
    </row>
    <row r="752" spans="1:6" ht="15" thickBot="1">
      <c r="A752" s="30" t="s">
        <v>15</v>
      </c>
      <c r="B752" s="31">
        <v>759.53</v>
      </c>
      <c r="C752" s="30" t="s">
        <v>99</v>
      </c>
      <c r="D752" s="30" t="s">
        <v>353</v>
      </c>
      <c r="E752" s="30" t="s">
        <v>93</v>
      </c>
      <c r="F752" s="30" t="s">
        <v>385</v>
      </c>
    </row>
    <row r="753" spans="1:6" ht="15" thickBot="1">
      <c r="A753" s="30" t="s">
        <v>15</v>
      </c>
      <c r="B753" s="31">
        <v>-933.64</v>
      </c>
      <c r="C753" s="30" t="s">
        <v>99</v>
      </c>
      <c r="D753" s="30" t="s">
        <v>300</v>
      </c>
      <c r="E753" s="30" t="s">
        <v>102</v>
      </c>
      <c r="F753" s="30" t="s">
        <v>385</v>
      </c>
    </row>
    <row r="754" spans="1:6" ht="15" thickBot="1">
      <c r="A754" s="30" t="s">
        <v>15</v>
      </c>
      <c r="B754" s="31">
        <v>3275.26</v>
      </c>
      <c r="C754" s="30" t="s">
        <v>99</v>
      </c>
      <c r="D754" s="30" t="s">
        <v>401</v>
      </c>
      <c r="E754" s="30" t="s">
        <v>93</v>
      </c>
      <c r="F754" s="30" t="s">
        <v>385</v>
      </c>
    </row>
    <row r="755" spans="1:6" ht="15" thickBot="1">
      <c r="A755" s="30" t="s">
        <v>15</v>
      </c>
      <c r="B755" s="31">
        <v>2565.58</v>
      </c>
      <c r="C755" s="30" t="s">
        <v>99</v>
      </c>
      <c r="D755" s="30" t="s">
        <v>402</v>
      </c>
      <c r="E755" s="30" t="s">
        <v>93</v>
      </c>
      <c r="F755" s="30" t="s">
        <v>385</v>
      </c>
    </row>
    <row r="756" spans="1:6" ht="15" thickBot="1">
      <c r="A756" s="30" t="s">
        <v>15</v>
      </c>
      <c r="B756" s="31">
        <v>1501.18</v>
      </c>
      <c r="C756" s="30" t="s">
        <v>108</v>
      </c>
      <c r="D756" s="30" t="s">
        <v>325</v>
      </c>
      <c r="E756" s="30" t="s">
        <v>93</v>
      </c>
      <c r="F756" s="30" t="s">
        <v>385</v>
      </c>
    </row>
    <row r="757" spans="1:6" ht="15" thickBot="1">
      <c r="A757" s="30" t="s">
        <v>15</v>
      </c>
      <c r="B757" s="31">
        <v>-5618.01</v>
      </c>
      <c r="C757" s="30" t="s">
        <v>99</v>
      </c>
      <c r="D757" s="30" t="s">
        <v>359</v>
      </c>
      <c r="E757" s="30" t="s">
        <v>102</v>
      </c>
      <c r="F757" s="30" t="s">
        <v>385</v>
      </c>
    </row>
    <row r="758" spans="1:6" ht="15" thickBot="1">
      <c r="A758" s="30" t="s">
        <v>20</v>
      </c>
      <c r="B758" s="31">
        <v>-212.76</v>
      </c>
      <c r="C758" s="30" t="s">
        <v>99</v>
      </c>
      <c r="D758" s="30" t="s">
        <v>366</v>
      </c>
      <c r="E758" s="30" t="s">
        <v>102</v>
      </c>
      <c r="F758" s="30" t="s">
        <v>385</v>
      </c>
    </row>
    <row r="759" spans="1:6" ht="15" thickBot="1">
      <c r="A759" s="32"/>
      <c r="B759" s="31">
        <v>245.7</v>
      </c>
      <c r="C759" s="30" t="s">
        <v>91</v>
      </c>
      <c r="D759" s="30" t="s">
        <v>344</v>
      </c>
      <c r="E759" s="30" t="s">
        <v>93</v>
      </c>
      <c r="F759" s="30" t="s">
        <v>385</v>
      </c>
    </row>
    <row r="760" spans="1:6" ht="15" thickBot="1">
      <c r="A760" s="32"/>
      <c r="B760" s="31">
        <v>487.21</v>
      </c>
      <c r="C760" s="30" t="s">
        <v>91</v>
      </c>
      <c r="D760" s="30" t="s">
        <v>188</v>
      </c>
      <c r="E760" s="30" t="s">
        <v>93</v>
      </c>
      <c r="F760" s="30" t="s">
        <v>385</v>
      </c>
    </row>
    <row r="761" spans="1:6" ht="15" thickBot="1">
      <c r="A761" s="32"/>
      <c r="B761" s="31">
        <v>1037.6099999999999</v>
      </c>
      <c r="C761" s="30" t="s">
        <v>97</v>
      </c>
      <c r="D761" s="30" t="s">
        <v>157</v>
      </c>
      <c r="E761" s="30" t="s">
        <v>93</v>
      </c>
      <c r="F761" s="30" t="s">
        <v>385</v>
      </c>
    </row>
    <row r="762" spans="1:6" ht="15" thickBot="1">
      <c r="A762" s="32"/>
      <c r="B762" s="31">
        <v>-242.58</v>
      </c>
      <c r="C762" s="30" t="s">
        <v>91</v>
      </c>
      <c r="D762" s="30" t="s">
        <v>136</v>
      </c>
      <c r="E762" s="30" t="s">
        <v>102</v>
      </c>
      <c r="F762" s="30" t="s">
        <v>385</v>
      </c>
    </row>
    <row r="763" spans="1:6" ht="15" thickBot="1">
      <c r="A763" s="32"/>
      <c r="B763" s="31">
        <v>-117.42</v>
      </c>
      <c r="C763" s="30" t="s">
        <v>91</v>
      </c>
      <c r="D763" s="30" t="s">
        <v>276</v>
      </c>
      <c r="E763" s="30" t="s">
        <v>102</v>
      </c>
      <c r="F763" s="30" t="s">
        <v>385</v>
      </c>
    </row>
    <row r="764" spans="1:6" ht="15" thickBot="1">
      <c r="A764" s="32"/>
      <c r="B764" s="31">
        <v>953.54</v>
      </c>
      <c r="C764" s="30" t="s">
        <v>91</v>
      </c>
      <c r="D764" s="30" t="s">
        <v>159</v>
      </c>
      <c r="E764" s="30" t="s">
        <v>93</v>
      </c>
      <c r="F764" s="30" t="s">
        <v>385</v>
      </c>
    </row>
    <row r="765" spans="1:6" ht="15" thickBot="1">
      <c r="A765" s="32"/>
      <c r="B765" s="31">
        <v>-1426.47</v>
      </c>
      <c r="C765" s="30" t="s">
        <v>91</v>
      </c>
      <c r="D765" s="30" t="s">
        <v>141</v>
      </c>
      <c r="E765" s="30" t="s">
        <v>102</v>
      </c>
      <c r="F765" s="30" t="s">
        <v>385</v>
      </c>
    </row>
    <row r="766" spans="1:6" ht="15" thickBot="1">
      <c r="A766" s="32"/>
      <c r="B766" s="31">
        <v>1762.75</v>
      </c>
      <c r="C766" s="30" t="s">
        <v>91</v>
      </c>
      <c r="D766" s="30" t="s">
        <v>110</v>
      </c>
      <c r="E766" s="30" t="s">
        <v>93</v>
      </c>
      <c r="F766" s="30" t="s">
        <v>385</v>
      </c>
    </row>
    <row r="767" spans="1:6" ht="15" thickBot="1">
      <c r="A767" s="30" t="s">
        <v>15</v>
      </c>
      <c r="B767" s="31">
        <v>42894.62</v>
      </c>
      <c r="C767" s="30" t="s">
        <v>99</v>
      </c>
      <c r="D767" s="30" t="s">
        <v>282</v>
      </c>
      <c r="E767" s="30" t="s">
        <v>93</v>
      </c>
      <c r="F767" s="30" t="s">
        <v>385</v>
      </c>
    </row>
    <row r="768" spans="1:6" ht="15" thickBot="1">
      <c r="A768" s="30" t="s">
        <v>20</v>
      </c>
      <c r="B768" s="31">
        <v>11546.04</v>
      </c>
      <c r="C768" s="30" t="s">
        <v>99</v>
      </c>
      <c r="D768" s="30" t="s">
        <v>373</v>
      </c>
      <c r="E768" s="30" t="s">
        <v>93</v>
      </c>
      <c r="F768" s="30" t="s">
        <v>385</v>
      </c>
    </row>
    <row r="769" spans="1:6" ht="15" thickBot="1">
      <c r="A769" s="30" t="s">
        <v>15</v>
      </c>
      <c r="B769" s="31">
        <v>5846.53</v>
      </c>
      <c r="C769" s="30" t="s">
        <v>99</v>
      </c>
      <c r="D769" s="30" t="s">
        <v>333</v>
      </c>
      <c r="E769" s="30" t="s">
        <v>93</v>
      </c>
      <c r="F769" s="30" t="s">
        <v>385</v>
      </c>
    </row>
    <row r="770" spans="1:6" ht="15" thickBot="1">
      <c r="A770" s="30" t="s">
        <v>15</v>
      </c>
      <c r="B770" s="31">
        <v>3286.76</v>
      </c>
      <c r="C770" s="30" t="s">
        <v>99</v>
      </c>
      <c r="D770" s="30" t="s">
        <v>308</v>
      </c>
      <c r="E770" s="30" t="s">
        <v>93</v>
      </c>
      <c r="F770" s="30" t="s">
        <v>385</v>
      </c>
    </row>
    <row r="771" spans="1:6" ht="15" thickBot="1">
      <c r="A771" s="30" t="s">
        <v>15</v>
      </c>
      <c r="B771" s="31">
        <v>47915.16</v>
      </c>
      <c r="C771" s="30" t="s">
        <v>99</v>
      </c>
      <c r="D771" s="30" t="s">
        <v>382</v>
      </c>
      <c r="E771" s="30" t="s">
        <v>93</v>
      </c>
      <c r="F771" s="30" t="s">
        <v>385</v>
      </c>
    </row>
    <row r="772" spans="1:6" ht="15" thickBot="1">
      <c r="A772" s="30" t="s">
        <v>20</v>
      </c>
      <c r="B772" s="31">
        <v>12109.71</v>
      </c>
      <c r="C772" s="30" t="s">
        <v>99</v>
      </c>
      <c r="D772" s="30" t="s">
        <v>403</v>
      </c>
      <c r="E772" s="30" t="s">
        <v>93</v>
      </c>
      <c r="F772" s="30" t="s">
        <v>385</v>
      </c>
    </row>
    <row r="773" spans="1:6" ht="15" thickBot="1">
      <c r="A773" s="30" t="s">
        <v>15</v>
      </c>
      <c r="B773" s="31">
        <v>9778.56</v>
      </c>
      <c r="C773" s="30" t="s">
        <v>99</v>
      </c>
      <c r="D773" s="30" t="s">
        <v>147</v>
      </c>
      <c r="E773" s="30" t="s">
        <v>93</v>
      </c>
      <c r="F773" s="30" t="s">
        <v>385</v>
      </c>
    </row>
    <row r="774" spans="1:6" ht="15" thickBot="1">
      <c r="A774" s="30" t="s">
        <v>15</v>
      </c>
      <c r="B774" s="31">
        <v>207.63</v>
      </c>
      <c r="C774" s="30" t="s">
        <v>99</v>
      </c>
      <c r="D774" s="30" t="s">
        <v>256</v>
      </c>
      <c r="E774" s="30" t="s">
        <v>93</v>
      </c>
      <c r="F774" s="30" t="s">
        <v>385</v>
      </c>
    </row>
    <row r="775" spans="1:6" ht="15" thickBot="1">
      <c r="A775" s="30" t="s">
        <v>15</v>
      </c>
      <c r="B775" s="31">
        <v>5115.01</v>
      </c>
      <c r="C775" s="30" t="s">
        <v>99</v>
      </c>
      <c r="D775" s="30" t="s">
        <v>404</v>
      </c>
      <c r="E775" s="30" t="s">
        <v>93</v>
      </c>
      <c r="F775" s="30" t="s">
        <v>385</v>
      </c>
    </row>
    <row r="776" spans="1:6" ht="15" thickBot="1">
      <c r="A776" s="30" t="s">
        <v>15</v>
      </c>
      <c r="B776" s="31">
        <v>3546.51</v>
      </c>
      <c r="C776" s="30" t="s">
        <v>99</v>
      </c>
      <c r="D776" s="30" t="s">
        <v>187</v>
      </c>
      <c r="E776" s="30" t="s">
        <v>93</v>
      </c>
      <c r="F776" s="30" t="s">
        <v>385</v>
      </c>
    </row>
    <row r="777" spans="1:6" ht="15" thickBot="1">
      <c r="A777" s="30" t="s">
        <v>15</v>
      </c>
      <c r="B777" s="31">
        <v>10186.81</v>
      </c>
      <c r="C777" s="30" t="s">
        <v>99</v>
      </c>
      <c r="D777" s="30" t="s">
        <v>405</v>
      </c>
      <c r="E777" s="30" t="s">
        <v>93</v>
      </c>
      <c r="F777" s="30" t="s">
        <v>385</v>
      </c>
    </row>
    <row r="778" spans="1:6" ht="15" thickBot="1">
      <c r="A778" s="30" t="s">
        <v>15</v>
      </c>
      <c r="B778" s="31">
        <v>68.66</v>
      </c>
      <c r="C778" s="30" t="s">
        <v>99</v>
      </c>
      <c r="D778" s="30" t="s">
        <v>371</v>
      </c>
      <c r="E778" s="30" t="s">
        <v>93</v>
      </c>
      <c r="F778" s="30" t="s">
        <v>385</v>
      </c>
    </row>
    <row r="779" spans="1:6" ht="15" thickBot="1">
      <c r="A779" s="30" t="s">
        <v>15</v>
      </c>
      <c r="B779" s="31">
        <v>232.54</v>
      </c>
      <c r="C779" s="30" t="s">
        <v>99</v>
      </c>
      <c r="D779" s="30" t="s">
        <v>334</v>
      </c>
      <c r="E779" s="30" t="s">
        <v>93</v>
      </c>
      <c r="F779" s="30" t="s">
        <v>385</v>
      </c>
    </row>
    <row r="780" spans="1:6" ht="15" thickBot="1">
      <c r="A780" s="30" t="s">
        <v>15</v>
      </c>
      <c r="B780" s="31">
        <v>3939.76</v>
      </c>
      <c r="C780" s="30" t="s">
        <v>99</v>
      </c>
      <c r="D780" s="30" t="s">
        <v>406</v>
      </c>
      <c r="E780" s="30" t="s">
        <v>93</v>
      </c>
      <c r="F780" s="30" t="s">
        <v>385</v>
      </c>
    </row>
    <row r="781" spans="1:6" ht="15" thickBot="1">
      <c r="A781" s="30" t="s">
        <v>15</v>
      </c>
      <c r="B781" s="31">
        <v>637.11</v>
      </c>
      <c r="C781" s="30" t="s">
        <v>99</v>
      </c>
      <c r="D781" s="30" t="s">
        <v>407</v>
      </c>
      <c r="E781" s="30" t="s">
        <v>93</v>
      </c>
      <c r="F781" s="30" t="s">
        <v>385</v>
      </c>
    </row>
    <row r="782" spans="1:6" ht="15" thickBot="1">
      <c r="A782" s="32"/>
      <c r="B782" s="31">
        <v>-43.44</v>
      </c>
      <c r="C782" s="30" t="s">
        <v>133</v>
      </c>
      <c r="D782" s="30" t="s">
        <v>134</v>
      </c>
      <c r="E782" s="30" t="s">
        <v>102</v>
      </c>
      <c r="F782" s="30" t="s">
        <v>385</v>
      </c>
    </row>
    <row r="783" spans="1:6" ht="15" thickBot="1">
      <c r="A783" s="32"/>
      <c r="B783" s="31">
        <v>122.81</v>
      </c>
      <c r="C783" s="30" t="s">
        <v>97</v>
      </c>
      <c r="D783" s="30" t="s">
        <v>100</v>
      </c>
      <c r="E783" s="30" t="s">
        <v>93</v>
      </c>
      <c r="F783" s="30" t="s">
        <v>385</v>
      </c>
    </row>
    <row r="784" spans="1:6" ht="15" thickBot="1">
      <c r="A784" s="32"/>
      <c r="B784" s="31">
        <v>1639.8</v>
      </c>
      <c r="C784" s="30" t="s">
        <v>91</v>
      </c>
      <c r="D784" s="30" t="s">
        <v>223</v>
      </c>
      <c r="E784" s="30" t="s">
        <v>93</v>
      </c>
      <c r="F784" s="30" t="s">
        <v>385</v>
      </c>
    </row>
    <row r="785" spans="1:6" ht="15" thickBot="1">
      <c r="A785" s="32"/>
      <c r="B785" s="31">
        <v>-213.08</v>
      </c>
      <c r="C785" s="30" t="s">
        <v>91</v>
      </c>
      <c r="D785" s="30" t="s">
        <v>180</v>
      </c>
      <c r="E785" s="30" t="s">
        <v>102</v>
      </c>
      <c r="F785" s="30" t="s">
        <v>385</v>
      </c>
    </row>
    <row r="786" spans="1:6" ht="15" thickBot="1">
      <c r="A786" s="30" t="s">
        <v>15</v>
      </c>
      <c r="B786" s="31">
        <v>396.52</v>
      </c>
      <c r="C786" s="30" t="s">
        <v>99</v>
      </c>
      <c r="D786" s="30" t="s">
        <v>160</v>
      </c>
      <c r="E786" s="30" t="s">
        <v>93</v>
      </c>
      <c r="F786" s="30" t="s">
        <v>385</v>
      </c>
    </row>
    <row r="787" spans="1:6" ht="15" thickBot="1">
      <c r="A787" s="30" t="s">
        <v>20</v>
      </c>
      <c r="B787" s="31">
        <v>4987.59</v>
      </c>
      <c r="C787" s="30" t="s">
        <v>99</v>
      </c>
      <c r="D787" s="30" t="s">
        <v>225</v>
      </c>
      <c r="E787" s="30" t="s">
        <v>93</v>
      </c>
      <c r="F787" s="30" t="s">
        <v>385</v>
      </c>
    </row>
    <row r="788" spans="1:6" ht="15" thickBot="1">
      <c r="A788" s="30" t="s">
        <v>15</v>
      </c>
      <c r="B788" s="31">
        <v>4491.3500000000004</v>
      </c>
      <c r="C788" s="30" t="s">
        <v>99</v>
      </c>
      <c r="D788" s="30" t="s">
        <v>408</v>
      </c>
      <c r="E788" s="30" t="s">
        <v>93</v>
      </c>
      <c r="F788" s="30" t="s">
        <v>385</v>
      </c>
    </row>
    <row r="789" spans="1:6" ht="15" thickBot="1">
      <c r="A789" s="30" t="s">
        <v>15</v>
      </c>
      <c r="B789" s="31">
        <v>160.71</v>
      </c>
      <c r="C789" s="30" t="s">
        <v>99</v>
      </c>
      <c r="D789" s="30" t="s">
        <v>409</v>
      </c>
      <c r="E789" s="30" t="s">
        <v>93</v>
      </c>
      <c r="F789" s="30" t="s">
        <v>385</v>
      </c>
    </row>
    <row r="790" spans="1:6" ht="15" thickBot="1">
      <c r="A790" s="30" t="s">
        <v>15</v>
      </c>
      <c r="B790" s="31">
        <v>-372.33</v>
      </c>
      <c r="C790" s="30" t="s">
        <v>99</v>
      </c>
      <c r="D790" s="30" t="s">
        <v>147</v>
      </c>
      <c r="E790" s="30" t="s">
        <v>102</v>
      </c>
      <c r="F790" s="30" t="s">
        <v>385</v>
      </c>
    </row>
    <row r="791" spans="1:6" ht="15" thickBot="1">
      <c r="A791" s="30" t="s">
        <v>15</v>
      </c>
      <c r="B791" s="31">
        <v>1396.99</v>
      </c>
      <c r="C791" s="30" t="s">
        <v>99</v>
      </c>
      <c r="D791" s="30" t="s">
        <v>261</v>
      </c>
      <c r="E791" s="30" t="s">
        <v>93</v>
      </c>
      <c r="F791" s="30" t="s">
        <v>385</v>
      </c>
    </row>
    <row r="792" spans="1:6" ht="15" thickBot="1">
      <c r="A792" s="30" t="s">
        <v>15</v>
      </c>
      <c r="B792" s="31">
        <v>4438.1000000000004</v>
      </c>
      <c r="C792" s="30" t="s">
        <v>99</v>
      </c>
      <c r="D792" s="30" t="s">
        <v>351</v>
      </c>
      <c r="E792" s="30" t="s">
        <v>93</v>
      </c>
      <c r="F792" s="30" t="s">
        <v>385</v>
      </c>
    </row>
    <row r="793" spans="1:6" ht="15" thickBot="1">
      <c r="A793" s="30" t="s">
        <v>15</v>
      </c>
      <c r="B793" s="31">
        <v>9660.2800000000007</v>
      </c>
      <c r="C793" s="30" t="s">
        <v>99</v>
      </c>
      <c r="D793" s="30" t="s">
        <v>299</v>
      </c>
      <c r="E793" s="30" t="s">
        <v>93</v>
      </c>
      <c r="F793" s="30" t="s">
        <v>385</v>
      </c>
    </row>
    <row r="794" spans="1:6" ht="15" thickBot="1">
      <c r="A794" s="30" t="s">
        <v>15</v>
      </c>
      <c r="B794" s="31">
        <v>207.41</v>
      </c>
      <c r="C794" s="30" t="s">
        <v>99</v>
      </c>
      <c r="D794" s="30" t="s">
        <v>410</v>
      </c>
      <c r="E794" s="30" t="s">
        <v>93</v>
      </c>
      <c r="F794" s="30" t="s">
        <v>385</v>
      </c>
    </row>
    <row r="795" spans="1:6" ht="15" thickBot="1">
      <c r="A795" s="30" t="s">
        <v>15</v>
      </c>
      <c r="B795" s="31">
        <v>2950.63</v>
      </c>
      <c r="C795" s="30" t="s">
        <v>99</v>
      </c>
      <c r="D795" s="30" t="s">
        <v>411</v>
      </c>
      <c r="E795" s="30" t="s">
        <v>93</v>
      </c>
      <c r="F795" s="30" t="s">
        <v>385</v>
      </c>
    </row>
    <row r="796" spans="1:6" ht="15" thickBot="1">
      <c r="A796" s="30" t="s">
        <v>15</v>
      </c>
      <c r="B796" s="31">
        <v>2509.5700000000002</v>
      </c>
      <c r="C796" s="30" t="s">
        <v>99</v>
      </c>
      <c r="D796" s="30" t="s">
        <v>412</v>
      </c>
      <c r="E796" s="30" t="s">
        <v>93</v>
      </c>
      <c r="F796" s="30" t="s">
        <v>385</v>
      </c>
    </row>
    <row r="797" spans="1:6" ht="15" thickBot="1">
      <c r="A797" s="32"/>
      <c r="B797" s="31">
        <v>19479.419999999998</v>
      </c>
      <c r="C797" s="30" t="s">
        <v>106</v>
      </c>
      <c r="D797" s="30" t="s">
        <v>156</v>
      </c>
      <c r="E797" s="30" t="s">
        <v>93</v>
      </c>
      <c r="F797" s="30" t="s">
        <v>385</v>
      </c>
    </row>
    <row r="798" spans="1:6" ht="15" thickBot="1">
      <c r="A798" s="32"/>
      <c r="B798" s="31">
        <v>557.95000000000005</v>
      </c>
      <c r="C798" s="30" t="s">
        <v>91</v>
      </c>
      <c r="D798" s="30" t="s">
        <v>100</v>
      </c>
      <c r="E798" s="30" t="s">
        <v>93</v>
      </c>
      <c r="F798" s="30" t="s">
        <v>385</v>
      </c>
    </row>
    <row r="799" spans="1:6" ht="15" thickBot="1">
      <c r="A799" s="32"/>
      <c r="B799" s="31">
        <v>423.78</v>
      </c>
      <c r="C799" s="30" t="s">
        <v>91</v>
      </c>
      <c r="D799" s="30" t="s">
        <v>276</v>
      </c>
      <c r="E799" s="30" t="s">
        <v>93</v>
      </c>
      <c r="F799" s="30" t="s">
        <v>385</v>
      </c>
    </row>
    <row r="800" spans="1:6" ht="15" thickBot="1">
      <c r="A800" s="32"/>
      <c r="B800" s="31">
        <v>1080.1199999999999</v>
      </c>
      <c r="C800" s="30" t="s">
        <v>120</v>
      </c>
      <c r="D800" s="30" t="s">
        <v>389</v>
      </c>
      <c r="E800" s="30" t="s">
        <v>93</v>
      </c>
      <c r="F800" s="30" t="s">
        <v>385</v>
      </c>
    </row>
    <row r="801" spans="1:6" ht="15" thickBot="1">
      <c r="A801" s="32"/>
      <c r="B801" s="31">
        <v>2331.17</v>
      </c>
      <c r="C801" s="30" t="s">
        <v>91</v>
      </c>
      <c r="D801" s="30" t="s">
        <v>180</v>
      </c>
      <c r="E801" s="30" t="s">
        <v>93</v>
      </c>
      <c r="F801" s="30" t="s">
        <v>385</v>
      </c>
    </row>
    <row r="802" spans="1:6" ht="15" thickBot="1">
      <c r="A802" s="32"/>
      <c r="B802" s="31">
        <v>-152.63</v>
      </c>
      <c r="C802" s="30" t="s">
        <v>91</v>
      </c>
      <c r="D802" s="30" t="s">
        <v>208</v>
      </c>
      <c r="E802" s="30" t="s">
        <v>102</v>
      </c>
      <c r="F802" s="30" t="s">
        <v>385</v>
      </c>
    </row>
    <row r="803" spans="1:6" ht="15" thickBot="1">
      <c r="A803" s="32"/>
      <c r="B803" s="31">
        <v>-287.02</v>
      </c>
      <c r="C803" s="30" t="s">
        <v>91</v>
      </c>
      <c r="D803" s="30" t="s">
        <v>110</v>
      </c>
      <c r="E803" s="30" t="s">
        <v>102</v>
      </c>
      <c r="F803" s="30" t="s">
        <v>385</v>
      </c>
    </row>
    <row r="804" spans="1:6" ht="15" thickBot="1">
      <c r="A804" s="30" t="s">
        <v>15</v>
      </c>
      <c r="B804" s="31">
        <v>5932.27</v>
      </c>
      <c r="C804" s="30" t="s">
        <v>108</v>
      </c>
      <c r="D804" s="30" t="s">
        <v>209</v>
      </c>
      <c r="E804" s="30" t="s">
        <v>93</v>
      </c>
      <c r="F804" s="30" t="s">
        <v>385</v>
      </c>
    </row>
    <row r="805" spans="1:6" ht="15" thickBot="1">
      <c r="A805" s="30" t="s">
        <v>20</v>
      </c>
      <c r="B805" s="31">
        <v>532.61</v>
      </c>
      <c r="C805" s="30" t="s">
        <v>99</v>
      </c>
      <c r="D805" s="30" t="s">
        <v>376</v>
      </c>
      <c r="E805" s="30" t="s">
        <v>93</v>
      </c>
      <c r="F805" s="30" t="s">
        <v>385</v>
      </c>
    </row>
    <row r="806" spans="1:6" ht="15" thickBot="1">
      <c r="A806" s="30" t="s">
        <v>15</v>
      </c>
      <c r="B806" s="31">
        <v>5835</v>
      </c>
      <c r="C806" s="30" t="s">
        <v>99</v>
      </c>
      <c r="D806" s="30" t="s">
        <v>413</v>
      </c>
      <c r="E806" s="30" t="s">
        <v>93</v>
      </c>
      <c r="F806" s="30" t="s">
        <v>385</v>
      </c>
    </row>
    <row r="807" spans="1:6" ht="15" thickBot="1">
      <c r="A807" s="30" t="s">
        <v>15</v>
      </c>
      <c r="B807" s="31">
        <v>243.97</v>
      </c>
      <c r="C807" s="30" t="s">
        <v>99</v>
      </c>
      <c r="D807" s="30" t="s">
        <v>255</v>
      </c>
      <c r="E807" s="30" t="s">
        <v>93</v>
      </c>
      <c r="F807" s="30" t="s">
        <v>385</v>
      </c>
    </row>
    <row r="808" spans="1:6" ht="15" thickBot="1">
      <c r="A808" s="30" t="s">
        <v>15</v>
      </c>
      <c r="B808" s="31">
        <v>12822.08</v>
      </c>
      <c r="C808" s="30" t="s">
        <v>99</v>
      </c>
      <c r="D808" s="30" t="s">
        <v>242</v>
      </c>
      <c r="E808" s="30" t="s">
        <v>93</v>
      </c>
      <c r="F808" s="30" t="s">
        <v>385</v>
      </c>
    </row>
    <row r="809" spans="1:6" ht="15" thickBot="1">
      <c r="A809" s="30" t="s">
        <v>15</v>
      </c>
      <c r="B809" s="31">
        <v>-303.16000000000003</v>
      </c>
      <c r="C809" s="30" t="s">
        <v>99</v>
      </c>
      <c r="D809" s="30" t="s">
        <v>175</v>
      </c>
      <c r="E809" s="30" t="s">
        <v>102</v>
      </c>
      <c r="F809" s="30" t="s">
        <v>385</v>
      </c>
    </row>
    <row r="810" spans="1:6" ht="15" thickBot="1">
      <c r="A810" s="30" t="s">
        <v>15</v>
      </c>
      <c r="B810" s="31">
        <v>2235.06</v>
      </c>
      <c r="C810" s="30" t="s">
        <v>99</v>
      </c>
      <c r="D810" s="30" t="s">
        <v>356</v>
      </c>
      <c r="E810" s="30" t="s">
        <v>93</v>
      </c>
      <c r="F810" s="30" t="s">
        <v>385</v>
      </c>
    </row>
    <row r="811" spans="1:6" ht="15" thickBot="1">
      <c r="A811" s="30" t="s">
        <v>15</v>
      </c>
      <c r="B811" s="31">
        <v>723.31</v>
      </c>
      <c r="C811" s="30" t="s">
        <v>99</v>
      </c>
      <c r="D811" s="30" t="s">
        <v>414</v>
      </c>
      <c r="E811" s="30" t="s">
        <v>93</v>
      </c>
      <c r="F811" s="30" t="s">
        <v>385</v>
      </c>
    </row>
    <row r="812" spans="1:6" ht="15" thickBot="1">
      <c r="A812" s="30" t="s">
        <v>103</v>
      </c>
      <c r="B812" s="31">
        <v>12622.28</v>
      </c>
      <c r="C812" s="30" t="s">
        <v>99</v>
      </c>
      <c r="D812" s="30" t="s">
        <v>151</v>
      </c>
      <c r="E812" s="30" t="s">
        <v>93</v>
      </c>
      <c r="F812" s="30" t="s">
        <v>385</v>
      </c>
    </row>
    <row r="813" spans="1:6" ht="15" thickBot="1">
      <c r="A813" s="30" t="s">
        <v>15</v>
      </c>
      <c r="B813" s="31">
        <v>3834.99</v>
      </c>
      <c r="C813" s="30" t="s">
        <v>99</v>
      </c>
      <c r="D813" s="30" t="s">
        <v>365</v>
      </c>
      <c r="E813" s="30" t="s">
        <v>93</v>
      </c>
      <c r="F813" s="30" t="s">
        <v>385</v>
      </c>
    </row>
    <row r="814" spans="1:6" ht="15" thickBot="1">
      <c r="A814" s="30" t="s">
        <v>15</v>
      </c>
      <c r="B814" s="31">
        <v>895.56</v>
      </c>
      <c r="C814" s="30" t="s">
        <v>99</v>
      </c>
      <c r="D814" s="30" t="s">
        <v>415</v>
      </c>
      <c r="E814" s="30" t="s">
        <v>93</v>
      </c>
      <c r="F814" s="30" t="s">
        <v>385</v>
      </c>
    </row>
    <row r="815" spans="1:6" ht="15" thickBot="1">
      <c r="A815" s="30" t="s">
        <v>15</v>
      </c>
      <c r="B815" s="31">
        <v>1506.83</v>
      </c>
      <c r="C815" s="30" t="s">
        <v>99</v>
      </c>
      <c r="D815" s="30" t="s">
        <v>370</v>
      </c>
      <c r="E815" s="30" t="s">
        <v>93</v>
      </c>
      <c r="F815" s="30" t="s">
        <v>385</v>
      </c>
    </row>
    <row r="816" spans="1:6" ht="15" thickBot="1">
      <c r="A816" s="30" t="s">
        <v>15</v>
      </c>
      <c r="B816" s="31">
        <v>6170.52</v>
      </c>
      <c r="C816" s="30" t="s">
        <v>99</v>
      </c>
      <c r="D816" s="30" t="s">
        <v>416</v>
      </c>
      <c r="E816" s="30" t="s">
        <v>93</v>
      </c>
      <c r="F816" s="30" t="s">
        <v>385</v>
      </c>
    </row>
    <row r="817" spans="1:6" ht="15" thickBot="1">
      <c r="A817" s="30" t="s">
        <v>15</v>
      </c>
      <c r="B817" s="31">
        <v>-732.69</v>
      </c>
      <c r="C817" s="30" t="s">
        <v>99</v>
      </c>
      <c r="D817" s="30" t="s">
        <v>406</v>
      </c>
      <c r="E817" s="30" t="s">
        <v>102</v>
      </c>
      <c r="F817" s="30" t="s">
        <v>385</v>
      </c>
    </row>
    <row r="818" spans="1:6" ht="15" thickBot="1">
      <c r="A818" s="30" t="s">
        <v>15</v>
      </c>
      <c r="B818" s="31">
        <v>-39.39</v>
      </c>
      <c r="C818" s="30" t="s">
        <v>99</v>
      </c>
      <c r="D818" s="30" t="s">
        <v>302</v>
      </c>
      <c r="E818" s="30" t="s">
        <v>102</v>
      </c>
      <c r="F818" s="30" t="s">
        <v>385</v>
      </c>
    </row>
    <row r="819" spans="1:6" ht="15" thickBot="1">
      <c r="A819" s="30" t="s">
        <v>15</v>
      </c>
      <c r="B819" s="31">
        <v>-846.39</v>
      </c>
      <c r="C819" s="30" t="s">
        <v>99</v>
      </c>
      <c r="D819" s="30" t="s">
        <v>417</v>
      </c>
      <c r="E819" s="30" t="s">
        <v>102</v>
      </c>
      <c r="F819" s="30" t="s">
        <v>385</v>
      </c>
    </row>
    <row r="820" spans="1:6" ht="15" thickBot="1">
      <c r="A820" s="32"/>
      <c r="B820" s="31">
        <v>321.72000000000003</v>
      </c>
      <c r="C820" s="30" t="s">
        <v>105</v>
      </c>
      <c r="D820" s="30" t="s">
        <v>154</v>
      </c>
      <c r="E820" s="30" t="s">
        <v>93</v>
      </c>
      <c r="F820" s="30" t="s">
        <v>385</v>
      </c>
    </row>
    <row r="821" spans="1:6" ht="15" thickBot="1">
      <c r="A821" s="32"/>
      <c r="B821" s="31">
        <v>5.16</v>
      </c>
      <c r="C821" s="30" t="s">
        <v>91</v>
      </c>
      <c r="D821" s="30" t="s">
        <v>418</v>
      </c>
      <c r="E821" s="30" t="s">
        <v>93</v>
      </c>
      <c r="F821" s="30" t="s">
        <v>385</v>
      </c>
    </row>
    <row r="822" spans="1:6" ht="15" thickBot="1">
      <c r="A822" s="32"/>
      <c r="B822" s="31">
        <v>390.53</v>
      </c>
      <c r="C822" s="30" t="s">
        <v>129</v>
      </c>
      <c r="D822" s="30" t="s">
        <v>140</v>
      </c>
      <c r="E822" s="30" t="s">
        <v>93</v>
      </c>
      <c r="F822" s="30" t="s">
        <v>385</v>
      </c>
    </row>
    <row r="823" spans="1:6" ht="15" thickBot="1">
      <c r="A823" s="30" t="s">
        <v>20</v>
      </c>
      <c r="B823" s="31">
        <v>288.60000000000002</v>
      </c>
      <c r="C823" s="30" t="s">
        <v>99</v>
      </c>
      <c r="D823" s="30" t="s">
        <v>193</v>
      </c>
      <c r="E823" s="30" t="s">
        <v>93</v>
      </c>
      <c r="F823" s="30" t="s">
        <v>385</v>
      </c>
    </row>
    <row r="824" spans="1:6" ht="15" thickBot="1">
      <c r="A824" s="30" t="s">
        <v>20</v>
      </c>
      <c r="B824" s="31">
        <v>28246.28</v>
      </c>
      <c r="C824" s="30" t="s">
        <v>99</v>
      </c>
      <c r="D824" s="30" t="s">
        <v>117</v>
      </c>
      <c r="E824" s="30" t="s">
        <v>93</v>
      </c>
      <c r="F824" s="30" t="s">
        <v>385</v>
      </c>
    </row>
    <row r="825" spans="1:6" ht="15" thickBot="1">
      <c r="A825" s="30" t="s">
        <v>15</v>
      </c>
      <c r="B825" s="31">
        <v>-1697.4</v>
      </c>
      <c r="C825" s="30" t="s">
        <v>108</v>
      </c>
      <c r="D825" s="30" t="s">
        <v>361</v>
      </c>
      <c r="E825" s="30" t="s">
        <v>102</v>
      </c>
      <c r="F825" s="30" t="s">
        <v>385</v>
      </c>
    </row>
    <row r="826" spans="1:6" ht="15" thickBot="1">
      <c r="A826" s="30" t="s">
        <v>15</v>
      </c>
      <c r="B826" s="31">
        <v>43703.74</v>
      </c>
      <c r="C826" s="30" t="s">
        <v>108</v>
      </c>
      <c r="D826" s="30" t="s">
        <v>283</v>
      </c>
      <c r="E826" s="30" t="s">
        <v>93</v>
      </c>
      <c r="F826" s="30" t="s">
        <v>385</v>
      </c>
    </row>
    <row r="827" spans="1:6" ht="15" thickBot="1">
      <c r="A827" s="30" t="s">
        <v>20</v>
      </c>
      <c r="B827" s="31">
        <v>13500</v>
      </c>
      <c r="C827" s="30" t="s">
        <v>99</v>
      </c>
      <c r="D827" s="30" t="s">
        <v>419</v>
      </c>
      <c r="E827" s="30" t="s">
        <v>93</v>
      </c>
      <c r="F827" s="30" t="s">
        <v>385</v>
      </c>
    </row>
    <row r="828" spans="1:6" ht="15" thickBot="1">
      <c r="A828" s="30" t="s">
        <v>20</v>
      </c>
      <c r="B828" s="31">
        <v>77345.240000000005</v>
      </c>
      <c r="C828" s="30" t="s">
        <v>99</v>
      </c>
      <c r="D828" s="30" t="s">
        <v>420</v>
      </c>
      <c r="E828" s="30" t="s">
        <v>93</v>
      </c>
      <c r="F828" s="30" t="s">
        <v>385</v>
      </c>
    </row>
    <row r="829" spans="1:6" ht="15" thickBot="1">
      <c r="A829" s="30" t="s">
        <v>15</v>
      </c>
      <c r="B829" s="31">
        <v>-2307.3000000000002</v>
      </c>
      <c r="C829" s="30" t="s">
        <v>99</v>
      </c>
      <c r="D829" s="30" t="s">
        <v>130</v>
      </c>
      <c r="E829" s="30" t="s">
        <v>102</v>
      </c>
      <c r="F829" s="30" t="s">
        <v>385</v>
      </c>
    </row>
    <row r="830" spans="1:6" ht="15" thickBot="1">
      <c r="A830" s="30" t="s">
        <v>15</v>
      </c>
      <c r="B830" s="31">
        <v>2283.56</v>
      </c>
      <c r="C830" s="30" t="s">
        <v>99</v>
      </c>
      <c r="D830" s="30" t="s">
        <v>175</v>
      </c>
      <c r="E830" s="30" t="s">
        <v>93</v>
      </c>
      <c r="F830" s="30" t="s">
        <v>385</v>
      </c>
    </row>
    <row r="831" spans="1:6" ht="15" thickBot="1">
      <c r="A831" s="30" t="s">
        <v>15</v>
      </c>
      <c r="B831" s="31">
        <v>25410.35</v>
      </c>
      <c r="C831" s="30" t="s">
        <v>99</v>
      </c>
      <c r="D831" s="30" t="s">
        <v>203</v>
      </c>
      <c r="E831" s="30" t="s">
        <v>93</v>
      </c>
      <c r="F831" s="30" t="s">
        <v>385</v>
      </c>
    </row>
    <row r="832" spans="1:6" ht="15" thickBot="1">
      <c r="A832" s="30" t="s">
        <v>15</v>
      </c>
      <c r="B832" s="31">
        <v>6059.4</v>
      </c>
      <c r="C832" s="30" t="s">
        <v>99</v>
      </c>
      <c r="D832" s="30" t="s">
        <v>421</v>
      </c>
      <c r="E832" s="30" t="s">
        <v>93</v>
      </c>
      <c r="F832" s="30" t="s">
        <v>385</v>
      </c>
    </row>
    <row r="833" spans="1:6" ht="15" thickBot="1">
      <c r="A833" s="30" t="s">
        <v>15</v>
      </c>
      <c r="B833" s="31">
        <v>2897.27</v>
      </c>
      <c r="C833" s="30" t="s">
        <v>99</v>
      </c>
      <c r="D833" s="30" t="s">
        <v>369</v>
      </c>
      <c r="E833" s="30" t="s">
        <v>93</v>
      </c>
      <c r="F833" s="30" t="s">
        <v>385</v>
      </c>
    </row>
    <row r="834" spans="1:6" ht="15" thickBot="1">
      <c r="A834" s="30" t="s">
        <v>103</v>
      </c>
      <c r="B834" s="31">
        <v>-853.75</v>
      </c>
      <c r="C834" s="30" t="s">
        <v>99</v>
      </c>
      <c r="D834" s="30" t="s">
        <v>221</v>
      </c>
      <c r="E834" s="30" t="s">
        <v>102</v>
      </c>
      <c r="F834" s="30" t="s">
        <v>385</v>
      </c>
    </row>
    <row r="835" spans="1:6" ht="15" thickBot="1">
      <c r="A835" s="30" t="s">
        <v>15</v>
      </c>
      <c r="B835" s="31">
        <v>2087.9899999999998</v>
      </c>
      <c r="C835" s="30" t="s">
        <v>99</v>
      </c>
      <c r="D835" s="30" t="s">
        <v>262</v>
      </c>
      <c r="E835" s="30" t="s">
        <v>93</v>
      </c>
      <c r="F835" s="30" t="s">
        <v>385</v>
      </c>
    </row>
    <row r="836" spans="1:6" ht="15" thickBot="1">
      <c r="A836" s="30" t="s">
        <v>15</v>
      </c>
      <c r="B836" s="31">
        <v>190.26</v>
      </c>
      <c r="C836" s="30" t="s">
        <v>99</v>
      </c>
      <c r="D836" s="30" t="s">
        <v>222</v>
      </c>
      <c r="E836" s="30" t="s">
        <v>93</v>
      </c>
      <c r="F836" s="30" t="s">
        <v>385</v>
      </c>
    </row>
    <row r="837" spans="1:6" ht="15" thickBot="1">
      <c r="A837" s="30" t="s">
        <v>15</v>
      </c>
      <c r="B837" s="31">
        <v>511.16</v>
      </c>
      <c r="C837" s="30" t="s">
        <v>108</v>
      </c>
      <c r="D837" s="30" t="s">
        <v>422</v>
      </c>
      <c r="E837" s="30" t="s">
        <v>93</v>
      </c>
      <c r="F837" s="30" t="s">
        <v>385</v>
      </c>
    </row>
    <row r="838" spans="1:6" ht="15" thickBot="1">
      <c r="A838" s="30" t="s">
        <v>15</v>
      </c>
      <c r="B838" s="31">
        <v>-1647.27</v>
      </c>
      <c r="C838" s="30" t="s">
        <v>99</v>
      </c>
      <c r="D838" s="30" t="s">
        <v>299</v>
      </c>
      <c r="E838" s="30" t="s">
        <v>102</v>
      </c>
      <c r="F838" s="30" t="s">
        <v>385</v>
      </c>
    </row>
    <row r="839" spans="1:6" ht="15" thickBot="1">
      <c r="A839" s="30" t="s">
        <v>15</v>
      </c>
      <c r="B839" s="31">
        <v>604.15</v>
      </c>
      <c r="C839" s="30" t="s">
        <v>99</v>
      </c>
      <c r="D839" s="30" t="s">
        <v>300</v>
      </c>
      <c r="E839" s="30" t="s">
        <v>93</v>
      </c>
      <c r="F839" s="30" t="s">
        <v>385</v>
      </c>
    </row>
    <row r="840" spans="1:6" ht="15" thickBot="1">
      <c r="A840" s="30" t="s">
        <v>15</v>
      </c>
      <c r="B840" s="31">
        <v>1502.55</v>
      </c>
      <c r="C840" s="30" t="s">
        <v>99</v>
      </c>
      <c r="D840" s="30" t="s">
        <v>423</v>
      </c>
      <c r="E840" s="30" t="s">
        <v>93</v>
      </c>
      <c r="F840" s="30" t="s">
        <v>385</v>
      </c>
    </row>
    <row r="841" spans="1:6" ht="15" thickBot="1">
      <c r="A841" s="32"/>
      <c r="B841" s="31">
        <v>461.73</v>
      </c>
      <c r="C841" s="30" t="s">
        <v>97</v>
      </c>
      <c r="D841" s="30" t="s">
        <v>157</v>
      </c>
      <c r="E841" s="30" t="s">
        <v>93</v>
      </c>
      <c r="F841" s="30" t="s">
        <v>424</v>
      </c>
    </row>
    <row r="842" spans="1:6" ht="15" thickBot="1">
      <c r="A842" s="32"/>
      <c r="B842" s="31">
        <v>-3379.91</v>
      </c>
      <c r="C842" s="30" t="s">
        <v>97</v>
      </c>
      <c r="D842" s="30" t="s">
        <v>157</v>
      </c>
      <c r="E842" s="30" t="s">
        <v>102</v>
      </c>
      <c r="F842" s="30" t="s">
        <v>424</v>
      </c>
    </row>
    <row r="843" spans="1:6" ht="15" thickBot="1">
      <c r="A843" s="32"/>
      <c r="B843" s="31">
        <v>841.23</v>
      </c>
      <c r="C843" s="30" t="s">
        <v>91</v>
      </c>
      <c r="D843" s="30" t="s">
        <v>110</v>
      </c>
      <c r="E843" s="30" t="s">
        <v>93</v>
      </c>
      <c r="F843" s="30" t="s">
        <v>424</v>
      </c>
    </row>
    <row r="844" spans="1:6" ht="15" thickBot="1">
      <c r="A844" s="30" t="s">
        <v>15</v>
      </c>
      <c r="B844" s="31">
        <v>497.91</v>
      </c>
      <c r="C844" s="30" t="s">
        <v>108</v>
      </c>
      <c r="D844" s="30" t="s">
        <v>336</v>
      </c>
      <c r="E844" s="30" t="s">
        <v>93</v>
      </c>
      <c r="F844" s="30" t="s">
        <v>424</v>
      </c>
    </row>
    <row r="845" spans="1:6" ht="15" thickBot="1">
      <c r="A845" s="30" t="s">
        <v>15</v>
      </c>
      <c r="B845" s="31">
        <v>38.64</v>
      </c>
      <c r="C845" s="30" t="s">
        <v>108</v>
      </c>
      <c r="D845" s="30" t="s">
        <v>266</v>
      </c>
      <c r="E845" s="30" t="s">
        <v>93</v>
      </c>
      <c r="F845" s="30" t="s">
        <v>424</v>
      </c>
    </row>
    <row r="846" spans="1:6" ht="15" thickBot="1">
      <c r="A846" s="30" t="s">
        <v>20</v>
      </c>
      <c r="B846" s="31">
        <v>2882.83</v>
      </c>
      <c r="C846" s="30" t="s">
        <v>99</v>
      </c>
      <c r="D846" s="30" t="s">
        <v>376</v>
      </c>
      <c r="E846" s="30" t="s">
        <v>93</v>
      </c>
      <c r="F846" s="30" t="s">
        <v>424</v>
      </c>
    </row>
    <row r="847" spans="1:6" ht="15" thickBot="1">
      <c r="A847" s="30" t="s">
        <v>15</v>
      </c>
      <c r="B847" s="31">
        <v>-1663.59</v>
      </c>
      <c r="C847" s="30" t="s">
        <v>99</v>
      </c>
      <c r="D847" s="30" t="s">
        <v>425</v>
      </c>
      <c r="E847" s="30" t="s">
        <v>102</v>
      </c>
      <c r="F847" s="30" t="s">
        <v>424</v>
      </c>
    </row>
    <row r="848" spans="1:6" ht="15" thickBot="1">
      <c r="A848" s="30" t="s">
        <v>15</v>
      </c>
      <c r="B848" s="31">
        <v>6438.83</v>
      </c>
      <c r="C848" s="30" t="s">
        <v>99</v>
      </c>
      <c r="D848" s="30" t="s">
        <v>242</v>
      </c>
      <c r="E848" s="30" t="s">
        <v>93</v>
      </c>
      <c r="F848" s="30" t="s">
        <v>424</v>
      </c>
    </row>
    <row r="849" spans="1:6" ht="15" thickBot="1">
      <c r="A849" s="30" t="s">
        <v>15</v>
      </c>
      <c r="B849" s="31">
        <v>18825.830000000002</v>
      </c>
      <c r="C849" s="30" t="s">
        <v>99</v>
      </c>
      <c r="D849" s="30" t="s">
        <v>382</v>
      </c>
      <c r="E849" s="30" t="s">
        <v>93</v>
      </c>
      <c r="F849" s="30" t="s">
        <v>424</v>
      </c>
    </row>
    <row r="850" spans="1:6" ht="15" thickBot="1">
      <c r="A850" s="30" t="s">
        <v>15</v>
      </c>
      <c r="B850" s="31">
        <v>-3160.01</v>
      </c>
      <c r="C850" s="30" t="s">
        <v>99</v>
      </c>
      <c r="D850" s="30" t="s">
        <v>130</v>
      </c>
      <c r="E850" s="30" t="s">
        <v>102</v>
      </c>
      <c r="F850" s="30" t="s">
        <v>424</v>
      </c>
    </row>
    <row r="851" spans="1:6" ht="15" thickBot="1">
      <c r="A851" s="30" t="s">
        <v>15</v>
      </c>
      <c r="B851" s="31">
        <v>-410.39</v>
      </c>
      <c r="C851" s="30" t="s">
        <v>99</v>
      </c>
      <c r="D851" s="30" t="s">
        <v>298</v>
      </c>
      <c r="E851" s="30" t="s">
        <v>102</v>
      </c>
      <c r="F851" s="30" t="s">
        <v>424</v>
      </c>
    </row>
    <row r="852" spans="1:6" ht="15" thickBot="1">
      <c r="A852" s="30" t="s">
        <v>103</v>
      </c>
      <c r="B852" s="31">
        <v>3927.28</v>
      </c>
      <c r="C852" s="30" t="s">
        <v>99</v>
      </c>
      <c r="D852" s="30" t="s">
        <v>221</v>
      </c>
      <c r="E852" s="30" t="s">
        <v>93</v>
      </c>
      <c r="F852" s="30" t="s">
        <v>424</v>
      </c>
    </row>
    <row r="853" spans="1:6" ht="15" thickBot="1">
      <c r="A853" s="30" t="s">
        <v>20</v>
      </c>
      <c r="B853" s="31">
        <v>42228.53</v>
      </c>
      <c r="C853" s="30" t="s">
        <v>99</v>
      </c>
      <c r="D853" s="30" t="s">
        <v>374</v>
      </c>
      <c r="E853" s="30" t="s">
        <v>93</v>
      </c>
      <c r="F853" s="30" t="s">
        <v>424</v>
      </c>
    </row>
    <row r="854" spans="1:6" ht="15" thickBot="1">
      <c r="A854" s="30" t="s">
        <v>15</v>
      </c>
      <c r="B854" s="31">
        <v>901.56</v>
      </c>
      <c r="C854" s="30" t="s">
        <v>99</v>
      </c>
      <c r="D854" s="30" t="s">
        <v>405</v>
      </c>
      <c r="E854" s="30" t="s">
        <v>93</v>
      </c>
      <c r="F854" s="30" t="s">
        <v>424</v>
      </c>
    </row>
    <row r="855" spans="1:6" ht="15" thickBot="1">
      <c r="A855" s="30" t="s">
        <v>15</v>
      </c>
      <c r="B855" s="31">
        <v>-177.37</v>
      </c>
      <c r="C855" s="30" t="s">
        <v>99</v>
      </c>
      <c r="D855" s="30" t="s">
        <v>426</v>
      </c>
      <c r="E855" s="30" t="s">
        <v>102</v>
      </c>
      <c r="F855" s="30" t="s">
        <v>424</v>
      </c>
    </row>
    <row r="856" spans="1:6" ht="15" thickBot="1">
      <c r="A856" s="30" t="s">
        <v>15</v>
      </c>
      <c r="B856" s="31">
        <v>5213.5600000000004</v>
      </c>
      <c r="C856" s="30" t="s">
        <v>99</v>
      </c>
      <c r="D856" s="30" t="s">
        <v>427</v>
      </c>
      <c r="E856" s="30" t="s">
        <v>93</v>
      </c>
      <c r="F856" s="30" t="s">
        <v>424</v>
      </c>
    </row>
    <row r="857" spans="1:6" ht="15" thickBot="1">
      <c r="A857" s="30" t="s">
        <v>15</v>
      </c>
      <c r="B857" s="31">
        <v>3214.14</v>
      </c>
      <c r="C857" s="30" t="s">
        <v>99</v>
      </c>
      <c r="D857" s="30" t="s">
        <v>428</v>
      </c>
      <c r="E857" s="30" t="s">
        <v>93</v>
      </c>
      <c r="F857" s="30" t="s">
        <v>424</v>
      </c>
    </row>
    <row r="858" spans="1:6" ht="15" thickBot="1">
      <c r="A858" s="30" t="s">
        <v>15</v>
      </c>
      <c r="B858" s="31">
        <v>524.62</v>
      </c>
      <c r="C858" s="30" t="s">
        <v>99</v>
      </c>
      <c r="D858" s="30" t="s">
        <v>429</v>
      </c>
      <c r="E858" s="30" t="s">
        <v>93</v>
      </c>
      <c r="F858" s="30" t="s">
        <v>424</v>
      </c>
    </row>
    <row r="859" spans="1:6" ht="15" thickBot="1">
      <c r="A859" s="32"/>
      <c r="B859" s="31">
        <v>1451.42</v>
      </c>
      <c r="C859" s="30" t="s">
        <v>133</v>
      </c>
      <c r="D859" s="30" t="s">
        <v>134</v>
      </c>
      <c r="E859" s="30" t="s">
        <v>93</v>
      </c>
      <c r="F859" s="30" t="s">
        <v>424</v>
      </c>
    </row>
    <row r="860" spans="1:6" ht="15" thickBot="1">
      <c r="A860" s="32"/>
      <c r="B860" s="31">
        <v>2496.06</v>
      </c>
      <c r="C860" s="30" t="s">
        <v>91</v>
      </c>
      <c r="D860" s="30" t="s">
        <v>223</v>
      </c>
      <c r="E860" s="30" t="s">
        <v>93</v>
      </c>
      <c r="F860" s="30" t="s">
        <v>424</v>
      </c>
    </row>
    <row r="861" spans="1:6" ht="15" thickBot="1">
      <c r="A861" s="32"/>
      <c r="B861" s="31">
        <v>52.79</v>
      </c>
      <c r="C861" s="30" t="s">
        <v>97</v>
      </c>
      <c r="D861" s="30" t="s">
        <v>274</v>
      </c>
      <c r="E861" s="30" t="s">
        <v>93</v>
      </c>
      <c r="F861" s="30" t="s">
        <v>424</v>
      </c>
    </row>
    <row r="862" spans="1:6" ht="15" thickBot="1">
      <c r="A862" s="32"/>
      <c r="B862" s="31">
        <v>383.62</v>
      </c>
      <c r="C862" s="30" t="s">
        <v>91</v>
      </c>
      <c r="D862" s="30" t="s">
        <v>430</v>
      </c>
      <c r="E862" s="30" t="s">
        <v>93</v>
      </c>
      <c r="F862" s="30" t="s">
        <v>424</v>
      </c>
    </row>
    <row r="863" spans="1:6" ht="15" thickBot="1">
      <c r="A863" s="32"/>
      <c r="B863" s="31">
        <v>2082.7600000000002</v>
      </c>
      <c r="C863" s="30" t="s">
        <v>91</v>
      </c>
      <c r="D863" s="30" t="s">
        <v>180</v>
      </c>
      <c r="E863" s="30" t="s">
        <v>93</v>
      </c>
      <c r="F863" s="30" t="s">
        <v>424</v>
      </c>
    </row>
    <row r="864" spans="1:6" ht="15" thickBot="1">
      <c r="A864" s="32"/>
      <c r="B864" s="31">
        <v>-90.16</v>
      </c>
      <c r="C864" s="30" t="s">
        <v>91</v>
      </c>
      <c r="D864" s="30" t="s">
        <v>113</v>
      </c>
      <c r="E864" s="30" t="s">
        <v>102</v>
      </c>
      <c r="F864" s="30" t="s">
        <v>424</v>
      </c>
    </row>
    <row r="865" spans="1:6" ht="15" thickBot="1">
      <c r="A865" s="30" t="s">
        <v>20</v>
      </c>
      <c r="B865" s="31">
        <v>291076.42</v>
      </c>
      <c r="C865" s="30" t="s">
        <v>99</v>
      </c>
      <c r="D865" s="30" t="s">
        <v>237</v>
      </c>
      <c r="E865" s="30" t="s">
        <v>93</v>
      </c>
      <c r="F865" s="30" t="s">
        <v>424</v>
      </c>
    </row>
    <row r="866" spans="1:6" ht="15" thickBot="1">
      <c r="A866" s="30" t="s">
        <v>20</v>
      </c>
      <c r="B866" s="31">
        <v>955.52</v>
      </c>
      <c r="C866" s="30" t="s">
        <v>99</v>
      </c>
      <c r="D866" s="30" t="s">
        <v>114</v>
      </c>
      <c r="E866" s="30" t="s">
        <v>93</v>
      </c>
      <c r="F866" s="30" t="s">
        <v>424</v>
      </c>
    </row>
    <row r="867" spans="1:6" ht="15" thickBot="1">
      <c r="A867" s="30" t="s">
        <v>20</v>
      </c>
      <c r="B867" s="31">
        <v>146.22</v>
      </c>
      <c r="C867" s="30" t="s">
        <v>99</v>
      </c>
      <c r="D867" s="30" t="s">
        <v>117</v>
      </c>
      <c r="E867" s="30" t="s">
        <v>93</v>
      </c>
      <c r="F867" s="30" t="s">
        <v>424</v>
      </c>
    </row>
    <row r="868" spans="1:6" ht="15" thickBot="1">
      <c r="A868" s="30" t="s">
        <v>15</v>
      </c>
      <c r="B868" s="31">
        <v>536.54999999999995</v>
      </c>
      <c r="C868" s="30" t="s">
        <v>108</v>
      </c>
      <c r="D868" s="30" t="s">
        <v>272</v>
      </c>
      <c r="E868" s="30" t="s">
        <v>93</v>
      </c>
      <c r="F868" s="30" t="s">
        <v>424</v>
      </c>
    </row>
    <row r="869" spans="1:6" ht="15" thickBot="1">
      <c r="A869" s="30" t="s">
        <v>15</v>
      </c>
      <c r="B869" s="31">
        <v>920.29</v>
      </c>
      <c r="C869" s="30" t="s">
        <v>99</v>
      </c>
      <c r="D869" s="30" t="s">
        <v>431</v>
      </c>
      <c r="E869" s="30" t="s">
        <v>93</v>
      </c>
      <c r="F869" s="30" t="s">
        <v>424</v>
      </c>
    </row>
    <row r="870" spans="1:6" ht="15" thickBot="1">
      <c r="A870" s="30" t="s">
        <v>15</v>
      </c>
      <c r="B870" s="31">
        <v>-4250</v>
      </c>
      <c r="C870" s="30" t="s">
        <v>108</v>
      </c>
      <c r="D870" s="30" t="s">
        <v>338</v>
      </c>
      <c r="E870" s="30" t="s">
        <v>102</v>
      </c>
      <c r="F870" s="30" t="s">
        <v>424</v>
      </c>
    </row>
    <row r="871" spans="1:6" ht="15" thickBot="1">
      <c r="A871" s="30" t="s">
        <v>15</v>
      </c>
      <c r="B871" s="31">
        <v>27012.43</v>
      </c>
      <c r="C871" s="30" t="s">
        <v>99</v>
      </c>
      <c r="D871" s="30" t="s">
        <v>408</v>
      </c>
      <c r="E871" s="30" t="s">
        <v>93</v>
      </c>
      <c r="F871" s="30" t="s">
        <v>424</v>
      </c>
    </row>
    <row r="872" spans="1:6" ht="15" thickBot="1">
      <c r="A872" s="30" t="s">
        <v>20</v>
      </c>
      <c r="B872" s="31">
        <v>62.21</v>
      </c>
      <c r="C872" s="30" t="s">
        <v>99</v>
      </c>
      <c r="D872" s="30" t="s">
        <v>199</v>
      </c>
      <c r="E872" s="30" t="s">
        <v>93</v>
      </c>
      <c r="F872" s="30" t="s">
        <v>424</v>
      </c>
    </row>
    <row r="873" spans="1:6" ht="15" thickBot="1">
      <c r="A873" s="30" t="s">
        <v>20</v>
      </c>
      <c r="B873" s="31">
        <v>255.87</v>
      </c>
      <c r="C873" s="30" t="s">
        <v>99</v>
      </c>
      <c r="D873" s="30" t="s">
        <v>432</v>
      </c>
      <c r="E873" s="30" t="s">
        <v>93</v>
      </c>
      <c r="F873" s="30" t="s">
        <v>424</v>
      </c>
    </row>
    <row r="874" spans="1:6" ht="15" thickBot="1">
      <c r="A874" s="30" t="s">
        <v>15</v>
      </c>
      <c r="B874" s="31">
        <v>5522.69</v>
      </c>
      <c r="C874" s="30" t="s">
        <v>99</v>
      </c>
      <c r="D874" s="30" t="s">
        <v>214</v>
      </c>
      <c r="E874" s="30" t="s">
        <v>93</v>
      </c>
      <c r="F874" s="30" t="s">
        <v>424</v>
      </c>
    </row>
    <row r="875" spans="1:6" ht="15" thickBot="1">
      <c r="A875" s="30" t="s">
        <v>15</v>
      </c>
      <c r="B875" s="31">
        <v>3518.72</v>
      </c>
      <c r="C875" s="30" t="s">
        <v>99</v>
      </c>
      <c r="D875" s="30" t="s">
        <v>220</v>
      </c>
      <c r="E875" s="30" t="s">
        <v>93</v>
      </c>
      <c r="F875" s="30" t="s">
        <v>424</v>
      </c>
    </row>
    <row r="876" spans="1:6" ht="15" thickBot="1">
      <c r="A876" s="30" t="s">
        <v>15</v>
      </c>
      <c r="B876" s="31">
        <v>11632.7</v>
      </c>
      <c r="C876" s="30" t="s">
        <v>99</v>
      </c>
      <c r="D876" s="30" t="s">
        <v>130</v>
      </c>
      <c r="E876" s="30" t="s">
        <v>93</v>
      </c>
      <c r="F876" s="30" t="s">
        <v>424</v>
      </c>
    </row>
    <row r="877" spans="1:6" ht="15" thickBot="1">
      <c r="A877" s="30" t="s">
        <v>15</v>
      </c>
      <c r="B877" s="31">
        <v>9654.92</v>
      </c>
      <c r="C877" s="30" t="s">
        <v>99</v>
      </c>
      <c r="D877" s="30" t="s">
        <v>147</v>
      </c>
      <c r="E877" s="30" t="s">
        <v>93</v>
      </c>
      <c r="F877" s="30" t="s">
        <v>424</v>
      </c>
    </row>
    <row r="878" spans="1:6" ht="15" thickBot="1">
      <c r="A878" s="30" t="s">
        <v>15</v>
      </c>
      <c r="B878" s="31">
        <v>-7148.64</v>
      </c>
      <c r="C878" s="30" t="s">
        <v>99</v>
      </c>
      <c r="D878" s="30" t="s">
        <v>175</v>
      </c>
      <c r="E878" s="30" t="s">
        <v>102</v>
      </c>
      <c r="F878" s="30" t="s">
        <v>424</v>
      </c>
    </row>
    <row r="879" spans="1:6" ht="15" thickBot="1">
      <c r="A879" s="30" t="s">
        <v>15</v>
      </c>
      <c r="B879" s="31">
        <v>598.55999999999995</v>
      </c>
      <c r="C879" s="30" t="s">
        <v>99</v>
      </c>
      <c r="D879" s="30" t="s">
        <v>433</v>
      </c>
      <c r="E879" s="30" t="s">
        <v>93</v>
      </c>
      <c r="F879" s="30" t="s">
        <v>424</v>
      </c>
    </row>
    <row r="880" spans="1:6" ht="15" thickBot="1">
      <c r="A880" s="30" t="s">
        <v>103</v>
      </c>
      <c r="B880" s="31">
        <v>-1304.2</v>
      </c>
      <c r="C880" s="30" t="s">
        <v>99</v>
      </c>
      <c r="D880" s="30" t="s">
        <v>221</v>
      </c>
      <c r="E880" s="30" t="s">
        <v>102</v>
      </c>
      <c r="F880" s="30" t="s">
        <v>424</v>
      </c>
    </row>
    <row r="881" spans="1:6" ht="15" thickBot="1">
      <c r="A881" s="30" t="s">
        <v>15</v>
      </c>
      <c r="B881" s="31">
        <v>1535.69</v>
      </c>
      <c r="C881" s="30" t="s">
        <v>99</v>
      </c>
      <c r="D881" s="30" t="s">
        <v>261</v>
      </c>
      <c r="E881" s="30" t="s">
        <v>93</v>
      </c>
      <c r="F881" s="30" t="s">
        <v>424</v>
      </c>
    </row>
    <row r="882" spans="1:6" ht="15" thickBot="1">
      <c r="A882" s="30" t="s">
        <v>15</v>
      </c>
      <c r="B882" s="31">
        <v>-2037.11</v>
      </c>
      <c r="C882" s="30" t="s">
        <v>99</v>
      </c>
      <c r="D882" s="30" t="s">
        <v>434</v>
      </c>
      <c r="E882" s="30" t="s">
        <v>102</v>
      </c>
      <c r="F882" s="30" t="s">
        <v>424</v>
      </c>
    </row>
    <row r="883" spans="1:6" ht="15" thickBot="1">
      <c r="A883" s="30" t="s">
        <v>15</v>
      </c>
      <c r="B883" s="31">
        <v>427.84</v>
      </c>
      <c r="C883" s="30" t="s">
        <v>99</v>
      </c>
      <c r="D883" s="30" t="s">
        <v>435</v>
      </c>
      <c r="E883" s="30" t="s">
        <v>93</v>
      </c>
      <c r="F883" s="30" t="s">
        <v>424</v>
      </c>
    </row>
    <row r="884" spans="1:6" ht="15" thickBot="1">
      <c r="A884" s="30" t="s">
        <v>20</v>
      </c>
      <c r="B884" s="31">
        <v>-41267.1</v>
      </c>
      <c r="C884" s="30" t="s">
        <v>99</v>
      </c>
      <c r="D884" s="30" t="s">
        <v>374</v>
      </c>
      <c r="E884" s="30" t="s">
        <v>102</v>
      </c>
      <c r="F884" s="30" t="s">
        <v>424</v>
      </c>
    </row>
    <row r="885" spans="1:6" ht="15" thickBot="1">
      <c r="A885" s="30" t="s">
        <v>15</v>
      </c>
      <c r="B885" s="31">
        <v>1792.45</v>
      </c>
      <c r="C885" s="30" t="s">
        <v>99</v>
      </c>
      <c r="D885" s="30" t="s">
        <v>436</v>
      </c>
      <c r="E885" s="30" t="s">
        <v>93</v>
      </c>
      <c r="F885" s="30" t="s">
        <v>424</v>
      </c>
    </row>
    <row r="886" spans="1:6" ht="15" thickBot="1">
      <c r="A886" s="30" t="s">
        <v>103</v>
      </c>
      <c r="B886" s="31">
        <v>446.94</v>
      </c>
      <c r="C886" s="30" t="s">
        <v>97</v>
      </c>
      <c r="D886" s="30" t="s">
        <v>437</v>
      </c>
      <c r="E886" s="30" t="s">
        <v>93</v>
      </c>
      <c r="F886" s="30" t="s">
        <v>424</v>
      </c>
    </row>
    <row r="887" spans="1:6" ht="15" thickBot="1">
      <c r="A887" s="30" t="s">
        <v>15</v>
      </c>
      <c r="B887" s="31">
        <v>-2646.68</v>
      </c>
      <c r="C887" s="30" t="s">
        <v>99</v>
      </c>
      <c r="D887" s="30" t="s">
        <v>411</v>
      </c>
      <c r="E887" s="30" t="s">
        <v>102</v>
      </c>
      <c r="F887" s="30" t="s">
        <v>424</v>
      </c>
    </row>
    <row r="888" spans="1:6" ht="15" thickBot="1">
      <c r="A888" s="30" t="s">
        <v>15</v>
      </c>
      <c r="B888" s="31">
        <v>497.91</v>
      </c>
      <c r="C888" s="30" t="s">
        <v>108</v>
      </c>
      <c r="D888" s="30" t="s">
        <v>438</v>
      </c>
      <c r="E888" s="30" t="s">
        <v>93</v>
      </c>
      <c r="F888" s="30" t="s">
        <v>424</v>
      </c>
    </row>
    <row r="889" spans="1:6" ht="15" thickBot="1">
      <c r="A889" s="30" t="s">
        <v>15</v>
      </c>
      <c r="B889" s="31">
        <v>998.25</v>
      </c>
      <c r="C889" s="30" t="s">
        <v>99</v>
      </c>
      <c r="D889" s="30" t="s">
        <v>439</v>
      </c>
      <c r="E889" s="30" t="s">
        <v>93</v>
      </c>
      <c r="F889" s="30" t="s">
        <v>424</v>
      </c>
    </row>
    <row r="890" spans="1:6" ht="15" thickBot="1">
      <c r="A890" s="32"/>
      <c r="B890" s="31">
        <v>49.98</v>
      </c>
      <c r="C890" s="30" t="s">
        <v>97</v>
      </c>
      <c r="D890" s="30" t="s">
        <v>100</v>
      </c>
      <c r="E890" s="30" t="s">
        <v>93</v>
      </c>
      <c r="F890" s="30" t="s">
        <v>424</v>
      </c>
    </row>
    <row r="891" spans="1:6" ht="15" thickBot="1">
      <c r="A891" s="32"/>
      <c r="B891" s="31">
        <v>-83.85</v>
      </c>
      <c r="C891" s="30" t="s">
        <v>91</v>
      </c>
      <c r="D891" s="30" t="s">
        <v>180</v>
      </c>
      <c r="E891" s="30" t="s">
        <v>102</v>
      </c>
      <c r="F891" s="30" t="s">
        <v>424</v>
      </c>
    </row>
    <row r="892" spans="1:6" ht="15" thickBot="1">
      <c r="A892" s="32"/>
      <c r="B892" s="31">
        <v>-64.14</v>
      </c>
      <c r="C892" s="30" t="s">
        <v>91</v>
      </c>
      <c r="D892" s="30" t="s">
        <v>190</v>
      </c>
      <c r="E892" s="30" t="s">
        <v>102</v>
      </c>
      <c r="F892" s="30" t="s">
        <v>424</v>
      </c>
    </row>
    <row r="893" spans="1:6" ht="15" thickBot="1">
      <c r="A893" s="32"/>
      <c r="B893" s="31">
        <v>3386.57</v>
      </c>
      <c r="C893" s="30" t="s">
        <v>91</v>
      </c>
      <c r="D893" s="30" t="s">
        <v>142</v>
      </c>
      <c r="E893" s="30" t="s">
        <v>93</v>
      </c>
      <c r="F893" s="30" t="s">
        <v>424</v>
      </c>
    </row>
    <row r="894" spans="1:6" ht="15" thickBot="1">
      <c r="A894" s="30" t="s">
        <v>20</v>
      </c>
      <c r="B894" s="31">
        <v>-6466.39</v>
      </c>
      <c r="C894" s="30" t="s">
        <v>99</v>
      </c>
      <c r="D894" s="30" t="s">
        <v>225</v>
      </c>
      <c r="E894" s="30" t="s">
        <v>102</v>
      </c>
      <c r="F894" s="30" t="s">
        <v>424</v>
      </c>
    </row>
    <row r="895" spans="1:6" ht="15" thickBot="1">
      <c r="A895" s="30" t="s">
        <v>15</v>
      </c>
      <c r="B895" s="31">
        <v>18958.599999999999</v>
      </c>
      <c r="C895" s="30" t="s">
        <v>108</v>
      </c>
      <c r="D895" s="30" t="s">
        <v>181</v>
      </c>
      <c r="E895" s="30" t="s">
        <v>93</v>
      </c>
      <c r="F895" s="30" t="s">
        <v>424</v>
      </c>
    </row>
    <row r="896" spans="1:6" ht="15" thickBot="1">
      <c r="A896" s="30" t="s">
        <v>15</v>
      </c>
      <c r="B896" s="31">
        <v>156.74</v>
      </c>
      <c r="C896" s="30" t="s">
        <v>108</v>
      </c>
      <c r="D896" s="30" t="s">
        <v>254</v>
      </c>
      <c r="E896" s="30" t="s">
        <v>93</v>
      </c>
      <c r="F896" s="30" t="s">
        <v>424</v>
      </c>
    </row>
    <row r="897" spans="1:6" ht="15" thickBot="1">
      <c r="A897" s="30" t="s">
        <v>15</v>
      </c>
      <c r="B897" s="31">
        <v>536.54999999999995</v>
      </c>
      <c r="C897" s="30" t="s">
        <v>108</v>
      </c>
      <c r="D897" s="30" t="s">
        <v>284</v>
      </c>
      <c r="E897" s="30" t="s">
        <v>93</v>
      </c>
      <c r="F897" s="30" t="s">
        <v>424</v>
      </c>
    </row>
    <row r="898" spans="1:6" ht="15" thickBot="1">
      <c r="A898" s="30" t="s">
        <v>15</v>
      </c>
      <c r="B898" s="31">
        <v>536.54999999999995</v>
      </c>
      <c r="C898" s="30" t="s">
        <v>108</v>
      </c>
      <c r="D898" s="30" t="s">
        <v>248</v>
      </c>
      <c r="E898" s="30" t="s">
        <v>93</v>
      </c>
      <c r="F898" s="30" t="s">
        <v>424</v>
      </c>
    </row>
    <row r="899" spans="1:6" ht="15" thickBot="1">
      <c r="A899" s="30" t="s">
        <v>15</v>
      </c>
      <c r="B899" s="31">
        <v>261.60000000000002</v>
      </c>
      <c r="C899" s="30" t="s">
        <v>99</v>
      </c>
      <c r="D899" s="30" t="s">
        <v>196</v>
      </c>
      <c r="E899" s="30" t="s">
        <v>93</v>
      </c>
      <c r="F899" s="30" t="s">
        <v>424</v>
      </c>
    </row>
    <row r="900" spans="1:6" ht="15" thickBot="1">
      <c r="A900" s="30" t="s">
        <v>15</v>
      </c>
      <c r="B900" s="31">
        <v>7500.09</v>
      </c>
      <c r="C900" s="30" t="s">
        <v>99</v>
      </c>
      <c r="D900" s="30" t="s">
        <v>425</v>
      </c>
      <c r="E900" s="30" t="s">
        <v>93</v>
      </c>
      <c r="F900" s="30" t="s">
        <v>424</v>
      </c>
    </row>
    <row r="901" spans="1:6" ht="15" thickBot="1">
      <c r="A901" s="32"/>
      <c r="B901" s="31">
        <v>624.95000000000005</v>
      </c>
      <c r="C901" s="30" t="s">
        <v>91</v>
      </c>
      <c r="D901" s="30" t="s">
        <v>306</v>
      </c>
      <c r="E901" s="30" t="s">
        <v>93</v>
      </c>
      <c r="F901" s="30" t="s">
        <v>424</v>
      </c>
    </row>
    <row r="902" spans="1:6" ht="15" thickBot="1">
      <c r="A902" s="30" t="s">
        <v>15</v>
      </c>
      <c r="B902" s="31">
        <v>-187.13</v>
      </c>
      <c r="C902" s="30" t="s">
        <v>99</v>
      </c>
      <c r="D902" s="30" t="s">
        <v>255</v>
      </c>
      <c r="E902" s="30" t="s">
        <v>102</v>
      </c>
      <c r="F902" s="30" t="s">
        <v>424</v>
      </c>
    </row>
    <row r="903" spans="1:6" ht="15" thickBot="1">
      <c r="A903" s="30" t="s">
        <v>15</v>
      </c>
      <c r="B903" s="31">
        <v>-889.18</v>
      </c>
      <c r="C903" s="30" t="s">
        <v>99</v>
      </c>
      <c r="D903" s="30" t="s">
        <v>242</v>
      </c>
      <c r="E903" s="30" t="s">
        <v>102</v>
      </c>
      <c r="F903" s="30" t="s">
        <v>424</v>
      </c>
    </row>
    <row r="904" spans="1:6" ht="15" thickBot="1">
      <c r="A904" s="30" t="s">
        <v>15</v>
      </c>
      <c r="B904" s="31">
        <v>21160.560000000001</v>
      </c>
      <c r="C904" s="30" t="s">
        <v>99</v>
      </c>
      <c r="D904" s="30" t="s">
        <v>440</v>
      </c>
      <c r="E904" s="30" t="s">
        <v>93</v>
      </c>
      <c r="F904" s="30" t="s">
        <v>424</v>
      </c>
    </row>
    <row r="905" spans="1:6" ht="15" thickBot="1">
      <c r="A905" s="30" t="s">
        <v>20</v>
      </c>
      <c r="B905" s="31">
        <v>68788.210000000006</v>
      </c>
      <c r="C905" s="30" t="s">
        <v>99</v>
      </c>
      <c r="D905" s="30" t="s">
        <v>403</v>
      </c>
      <c r="E905" s="30" t="s">
        <v>93</v>
      </c>
      <c r="F905" s="30" t="s">
        <v>424</v>
      </c>
    </row>
    <row r="906" spans="1:6" ht="15" thickBot="1">
      <c r="A906" s="30" t="s">
        <v>15</v>
      </c>
      <c r="B906" s="31">
        <v>-17718.38</v>
      </c>
      <c r="C906" s="30" t="s">
        <v>99</v>
      </c>
      <c r="D906" s="30" t="s">
        <v>202</v>
      </c>
      <c r="E906" s="30" t="s">
        <v>102</v>
      </c>
      <c r="F906" s="30" t="s">
        <v>424</v>
      </c>
    </row>
    <row r="907" spans="1:6" ht="15" thickBot="1">
      <c r="A907" s="30" t="s">
        <v>15</v>
      </c>
      <c r="B907" s="31">
        <v>5303.49</v>
      </c>
      <c r="C907" s="30" t="s">
        <v>99</v>
      </c>
      <c r="D907" s="30" t="s">
        <v>256</v>
      </c>
      <c r="E907" s="30" t="s">
        <v>93</v>
      </c>
      <c r="F907" s="30" t="s">
        <v>424</v>
      </c>
    </row>
    <row r="908" spans="1:6" ht="15" thickBot="1">
      <c r="A908" s="30" t="s">
        <v>15</v>
      </c>
      <c r="B908" s="31">
        <v>1190.31</v>
      </c>
      <c r="C908" s="30" t="s">
        <v>99</v>
      </c>
      <c r="D908" s="30" t="s">
        <v>297</v>
      </c>
      <c r="E908" s="30" t="s">
        <v>93</v>
      </c>
      <c r="F908" s="30" t="s">
        <v>424</v>
      </c>
    </row>
    <row r="909" spans="1:6" ht="15" thickBot="1">
      <c r="A909" s="30" t="s">
        <v>15</v>
      </c>
      <c r="B909" s="31">
        <v>380.83</v>
      </c>
      <c r="C909" s="30" t="s">
        <v>99</v>
      </c>
      <c r="D909" s="30" t="s">
        <v>365</v>
      </c>
      <c r="E909" s="30" t="s">
        <v>93</v>
      </c>
      <c r="F909" s="30" t="s">
        <v>424</v>
      </c>
    </row>
    <row r="910" spans="1:6" ht="15" thickBot="1">
      <c r="A910" s="30" t="s">
        <v>15</v>
      </c>
      <c r="B910" s="31">
        <v>-205.19</v>
      </c>
      <c r="C910" s="30" t="s">
        <v>99</v>
      </c>
      <c r="D910" s="30" t="s">
        <v>405</v>
      </c>
      <c r="E910" s="30" t="s">
        <v>102</v>
      </c>
      <c r="F910" s="30" t="s">
        <v>424</v>
      </c>
    </row>
    <row r="911" spans="1:6" ht="15" thickBot="1">
      <c r="A911" s="30" t="s">
        <v>15</v>
      </c>
      <c r="B911" s="31">
        <v>346</v>
      </c>
      <c r="C911" s="30" t="s">
        <v>99</v>
      </c>
      <c r="D911" s="30" t="s">
        <v>441</v>
      </c>
      <c r="E911" s="30" t="s">
        <v>93</v>
      </c>
      <c r="F911" s="30" t="s">
        <v>424</v>
      </c>
    </row>
    <row r="912" spans="1:6" ht="15" thickBot="1">
      <c r="A912" s="30" t="s">
        <v>15</v>
      </c>
      <c r="B912" s="31">
        <v>8391.59</v>
      </c>
      <c r="C912" s="30" t="s">
        <v>99</v>
      </c>
      <c r="D912" s="30" t="s">
        <v>442</v>
      </c>
      <c r="E912" s="30" t="s">
        <v>93</v>
      </c>
      <c r="F912" s="30" t="s">
        <v>424</v>
      </c>
    </row>
    <row r="913" spans="1:6" ht="15" thickBot="1">
      <c r="A913" s="32"/>
      <c r="B913" s="31">
        <v>461.07</v>
      </c>
      <c r="C913" s="30" t="s">
        <v>111</v>
      </c>
      <c r="D913" s="30" t="s">
        <v>153</v>
      </c>
      <c r="E913" s="30" t="s">
        <v>93</v>
      </c>
      <c r="F913" s="30" t="s">
        <v>424</v>
      </c>
    </row>
    <row r="914" spans="1:6" ht="15" thickBot="1">
      <c r="A914" s="32"/>
      <c r="B914" s="31">
        <v>-1175.5</v>
      </c>
      <c r="C914" s="30" t="s">
        <v>106</v>
      </c>
      <c r="D914" s="30" t="s">
        <v>156</v>
      </c>
      <c r="E914" s="30" t="s">
        <v>102</v>
      </c>
      <c r="F914" s="30" t="s">
        <v>424</v>
      </c>
    </row>
    <row r="915" spans="1:6" ht="15" thickBot="1">
      <c r="A915" s="32"/>
      <c r="B915" s="31">
        <v>2080.02</v>
      </c>
      <c r="C915" s="30" t="s">
        <v>91</v>
      </c>
      <c r="D915" s="30" t="s">
        <v>206</v>
      </c>
      <c r="E915" s="30" t="s">
        <v>93</v>
      </c>
      <c r="F915" s="30" t="s">
        <v>424</v>
      </c>
    </row>
    <row r="916" spans="1:6" ht="15" thickBot="1">
      <c r="A916" s="32"/>
      <c r="B916" s="31">
        <v>586.38</v>
      </c>
      <c r="C916" s="30" t="s">
        <v>91</v>
      </c>
      <c r="D916" s="30" t="s">
        <v>159</v>
      </c>
      <c r="E916" s="30" t="s">
        <v>93</v>
      </c>
      <c r="F916" s="30" t="s">
        <v>424</v>
      </c>
    </row>
    <row r="917" spans="1:6" ht="15" thickBot="1">
      <c r="A917" s="32"/>
      <c r="B917" s="31">
        <v>3115.75</v>
      </c>
      <c r="C917" s="30" t="s">
        <v>91</v>
      </c>
      <c r="D917" s="30" t="s">
        <v>141</v>
      </c>
      <c r="E917" s="30" t="s">
        <v>93</v>
      </c>
      <c r="F917" s="30" t="s">
        <v>424</v>
      </c>
    </row>
    <row r="918" spans="1:6" ht="15" thickBot="1">
      <c r="A918" s="32"/>
      <c r="B918" s="31">
        <v>-1160.18</v>
      </c>
      <c r="C918" s="30" t="s">
        <v>91</v>
      </c>
      <c r="D918" s="30" t="s">
        <v>104</v>
      </c>
      <c r="E918" s="30" t="s">
        <v>102</v>
      </c>
      <c r="F918" s="30" t="s">
        <v>424</v>
      </c>
    </row>
    <row r="919" spans="1:6" ht="15" thickBot="1">
      <c r="A919" s="30" t="s">
        <v>20</v>
      </c>
      <c r="B919" s="31">
        <v>-9391.76</v>
      </c>
      <c r="C919" s="30" t="s">
        <v>99</v>
      </c>
      <c r="D919" s="30" t="s">
        <v>237</v>
      </c>
      <c r="E919" s="30" t="s">
        <v>102</v>
      </c>
      <c r="F919" s="30" t="s">
        <v>424</v>
      </c>
    </row>
    <row r="920" spans="1:6" ht="15" thickBot="1">
      <c r="A920" s="32"/>
      <c r="B920" s="31">
        <v>24319.119999999999</v>
      </c>
      <c r="C920" s="30" t="s">
        <v>91</v>
      </c>
      <c r="D920" s="30" t="s">
        <v>182</v>
      </c>
      <c r="E920" s="30" t="s">
        <v>93</v>
      </c>
      <c r="F920" s="30" t="s">
        <v>424</v>
      </c>
    </row>
    <row r="921" spans="1:6" ht="15" thickBot="1">
      <c r="A921" s="30" t="s">
        <v>15</v>
      </c>
      <c r="B921" s="31">
        <v>13369.94</v>
      </c>
      <c r="C921" s="30" t="s">
        <v>99</v>
      </c>
      <c r="D921" s="30" t="s">
        <v>282</v>
      </c>
      <c r="E921" s="30" t="s">
        <v>93</v>
      </c>
      <c r="F921" s="30" t="s">
        <v>424</v>
      </c>
    </row>
    <row r="922" spans="1:6" ht="15" thickBot="1">
      <c r="A922" s="30" t="s">
        <v>15</v>
      </c>
      <c r="B922" s="31">
        <v>-3293.96</v>
      </c>
      <c r="C922" s="30" t="s">
        <v>99</v>
      </c>
      <c r="D922" s="30" t="s">
        <v>282</v>
      </c>
      <c r="E922" s="30" t="s">
        <v>102</v>
      </c>
      <c r="F922" s="30" t="s">
        <v>424</v>
      </c>
    </row>
    <row r="923" spans="1:6" ht="15" thickBot="1">
      <c r="A923" s="30" t="s">
        <v>15</v>
      </c>
      <c r="B923" s="31">
        <v>497.91</v>
      </c>
      <c r="C923" s="30" t="s">
        <v>108</v>
      </c>
      <c r="D923" s="30" t="s">
        <v>443</v>
      </c>
      <c r="E923" s="30" t="s">
        <v>93</v>
      </c>
      <c r="F923" s="30" t="s">
        <v>424</v>
      </c>
    </row>
    <row r="924" spans="1:6" ht="15" thickBot="1">
      <c r="A924" s="30" t="s">
        <v>20</v>
      </c>
      <c r="B924" s="31">
        <v>555.45000000000005</v>
      </c>
      <c r="C924" s="30" t="s">
        <v>99</v>
      </c>
      <c r="D924" s="30" t="s">
        <v>307</v>
      </c>
      <c r="E924" s="30" t="s">
        <v>93</v>
      </c>
      <c r="F924" s="30" t="s">
        <v>424</v>
      </c>
    </row>
    <row r="925" spans="1:6" ht="15" thickBot="1">
      <c r="A925" s="30" t="s">
        <v>15</v>
      </c>
      <c r="B925" s="31">
        <v>13197.9</v>
      </c>
      <c r="C925" s="30" t="s">
        <v>99</v>
      </c>
      <c r="D925" s="30" t="s">
        <v>394</v>
      </c>
      <c r="E925" s="30" t="s">
        <v>93</v>
      </c>
      <c r="F925" s="30" t="s">
        <v>424</v>
      </c>
    </row>
    <row r="926" spans="1:6" ht="15" thickBot="1">
      <c r="A926" s="30" t="s">
        <v>15</v>
      </c>
      <c r="B926" s="31">
        <v>491.99</v>
      </c>
      <c r="C926" s="30" t="s">
        <v>99</v>
      </c>
      <c r="D926" s="30" t="s">
        <v>201</v>
      </c>
      <c r="E926" s="30" t="s">
        <v>93</v>
      </c>
      <c r="F926" s="30" t="s">
        <v>424</v>
      </c>
    </row>
    <row r="927" spans="1:6" ht="15" thickBot="1">
      <c r="A927" s="30" t="s">
        <v>15</v>
      </c>
      <c r="B927" s="31">
        <v>423.25</v>
      </c>
      <c r="C927" s="30" t="s">
        <v>99</v>
      </c>
      <c r="D927" s="30" t="s">
        <v>358</v>
      </c>
      <c r="E927" s="30" t="s">
        <v>93</v>
      </c>
      <c r="F927" s="30" t="s">
        <v>424</v>
      </c>
    </row>
    <row r="928" spans="1:6" ht="15" thickBot="1">
      <c r="A928" s="30" t="s">
        <v>15</v>
      </c>
      <c r="B928" s="31">
        <v>4336.5200000000004</v>
      </c>
      <c r="C928" s="30" t="s">
        <v>99</v>
      </c>
      <c r="D928" s="30" t="s">
        <v>416</v>
      </c>
      <c r="E928" s="30" t="s">
        <v>93</v>
      </c>
      <c r="F928" s="30" t="s">
        <v>424</v>
      </c>
    </row>
    <row r="929" spans="1:6" ht="15" thickBot="1">
      <c r="A929" s="30" t="s">
        <v>15</v>
      </c>
      <c r="B929" s="31">
        <v>1049.45</v>
      </c>
      <c r="C929" s="30" t="s">
        <v>99</v>
      </c>
      <c r="D929" s="30" t="s">
        <v>444</v>
      </c>
      <c r="E929" s="30" t="s">
        <v>93</v>
      </c>
      <c r="F929" s="30" t="s">
        <v>424</v>
      </c>
    </row>
    <row r="930" spans="1:6" ht="15" thickBot="1">
      <c r="A930" s="30" t="s">
        <v>15</v>
      </c>
      <c r="B930" s="31">
        <v>10854.41</v>
      </c>
      <c r="C930" s="30" t="s">
        <v>99</v>
      </c>
      <c r="D930" s="30" t="s">
        <v>445</v>
      </c>
      <c r="E930" s="30" t="s">
        <v>93</v>
      </c>
      <c r="F930" s="30" t="s">
        <v>424</v>
      </c>
    </row>
    <row r="931" spans="1:6" ht="15" thickBot="1">
      <c r="A931" s="30" t="s">
        <v>15</v>
      </c>
      <c r="B931" s="31">
        <v>3296.82</v>
      </c>
      <c r="C931" s="30" t="s">
        <v>99</v>
      </c>
      <c r="D931" s="30" t="s">
        <v>417</v>
      </c>
      <c r="E931" s="30" t="s">
        <v>93</v>
      </c>
      <c r="F931" s="30" t="s">
        <v>424</v>
      </c>
    </row>
    <row r="932" spans="1:6" ht="15" thickBot="1">
      <c r="A932" s="30" t="s">
        <v>15</v>
      </c>
      <c r="B932" s="31">
        <v>-5694.67</v>
      </c>
      <c r="C932" s="30" t="s">
        <v>99</v>
      </c>
      <c r="D932" s="30" t="s">
        <v>446</v>
      </c>
      <c r="E932" s="30" t="s">
        <v>102</v>
      </c>
      <c r="F932" s="30" t="s">
        <v>424</v>
      </c>
    </row>
    <row r="933" spans="1:6" ht="15" thickBot="1">
      <c r="A933" s="30" t="s">
        <v>15</v>
      </c>
      <c r="B933" s="31">
        <v>754.56</v>
      </c>
      <c r="C933" s="30" t="s">
        <v>99</v>
      </c>
      <c r="D933" s="30" t="s">
        <v>447</v>
      </c>
      <c r="E933" s="30" t="s">
        <v>93</v>
      </c>
      <c r="F933" s="30" t="s">
        <v>424</v>
      </c>
    </row>
    <row r="934" spans="1:6" ht="15" thickBot="1">
      <c r="A934" s="30" t="s">
        <v>15</v>
      </c>
      <c r="B934" s="31">
        <v>1312.62</v>
      </c>
      <c r="C934" s="30" t="s">
        <v>99</v>
      </c>
      <c r="D934" s="30" t="s">
        <v>448</v>
      </c>
      <c r="E934" s="30" t="s">
        <v>93</v>
      </c>
      <c r="F934" s="30" t="s">
        <v>424</v>
      </c>
    </row>
    <row r="935" spans="1:6" ht="15" thickBot="1">
      <c r="A935" s="30" t="s">
        <v>15</v>
      </c>
      <c r="B935" s="31">
        <v>-169.71</v>
      </c>
      <c r="C935" s="30" t="s">
        <v>99</v>
      </c>
      <c r="D935" s="30" t="s">
        <v>449</v>
      </c>
      <c r="E935" s="30" t="s">
        <v>102</v>
      </c>
      <c r="F935" s="30" t="s">
        <v>424</v>
      </c>
    </row>
    <row r="936" spans="1:6" ht="15" thickBot="1">
      <c r="A936" s="32"/>
      <c r="B936" s="31">
        <v>163.63999999999999</v>
      </c>
      <c r="C936" s="30" t="s">
        <v>105</v>
      </c>
      <c r="D936" s="30" t="s">
        <v>154</v>
      </c>
      <c r="E936" s="30" t="s">
        <v>93</v>
      </c>
      <c r="F936" s="30" t="s">
        <v>424</v>
      </c>
    </row>
    <row r="937" spans="1:6" ht="15" thickBot="1">
      <c r="A937" s="32"/>
      <c r="B937" s="31">
        <v>-1142.23</v>
      </c>
      <c r="C937" s="30" t="s">
        <v>91</v>
      </c>
      <c r="D937" s="30" t="s">
        <v>136</v>
      </c>
      <c r="E937" s="30" t="s">
        <v>102</v>
      </c>
      <c r="F937" s="30" t="s">
        <v>424</v>
      </c>
    </row>
    <row r="938" spans="1:6" ht="15" thickBot="1">
      <c r="A938" s="32"/>
      <c r="B938" s="31">
        <v>21158.3</v>
      </c>
      <c r="C938" s="30" t="s">
        <v>91</v>
      </c>
      <c r="D938" s="30" t="s">
        <v>104</v>
      </c>
      <c r="E938" s="30" t="s">
        <v>93</v>
      </c>
      <c r="F938" s="30" t="s">
        <v>424</v>
      </c>
    </row>
    <row r="939" spans="1:6" ht="15" thickBot="1">
      <c r="A939" s="32"/>
      <c r="B939" s="31">
        <v>2322.6799999999998</v>
      </c>
      <c r="C939" s="30" t="s">
        <v>91</v>
      </c>
      <c r="D939" s="30" t="s">
        <v>113</v>
      </c>
      <c r="E939" s="30" t="s">
        <v>93</v>
      </c>
      <c r="F939" s="30" t="s">
        <v>424</v>
      </c>
    </row>
    <row r="940" spans="1:6" ht="15" thickBot="1">
      <c r="A940" s="32"/>
      <c r="B940" s="31">
        <v>-86.15</v>
      </c>
      <c r="C940" s="30" t="s">
        <v>91</v>
      </c>
      <c r="D940" s="30" t="s">
        <v>142</v>
      </c>
      <c r="E940" s="30" t="s">
        <v>102</v>
      </c>
      <c r="F940" s="30" t="s">
        <v>424</v>
      </c>
    </row>
    <row r="941" spans="1:6" ht="15" thickBot="1">
      <c r="A941" s="32"/>
      <c r="B941" s="31">
        <v>11617.06</v>
      </c>
      <c r="C941" s="30" t="s">
        <v>91</v>
      </c>
      <c r="D941" s="30" t="s">
        <v>191</v>
      </c>
      <c r="E941" s="30" t="s">
        <v>93</v>
      </c>
      <c r="F941" s="30" t="s">
        <v>424</v>
      </c>
    </row>
    <row r="942" spans="1:6" ht="15" thickBot="1">
      <c r="A942" s="30" t="s">
        <v>20</v>
      </c>
      <c r="B942" s="31">
        <v>1450.3</v>
      </c>
      <c r="C942" s="30" t="s">
        <v>99</v>
      </c>
      <c r="D942" s="30" t="s">
        <v>193</v>
      </c>
      <c r="E942" s="30" t="s">
        <v>93</v>
      </c>
      <c r="F942" s="30" t="s">
        <v>424</v>
      </c>
    </row>
    <row r="943" spans="1:6" ht="15" thickBot="1">
      <c r="A943" s="30" t="s">
        <v>15</v>
      </c>
      <c r="B943" s="31">
        <v>-174.06</v>
      </c>
      <c r="C943" s="30" t="s">
        <v>108</v>
      </c>
      <c r="D943" s="30" t="s">
        <v>229</v>
      </c>
      <c r="E943" s="30" t="s">
        <v>102</v>
      </c>
      <c r="F943" s="30" t="s">
        <v>424</v>
      </c>
    </row>
    <row r="944" spans="1:6" ht="15" thickBot="1">
      <c r="A944" s="30" t="s">
        <v>15</v>
      </c>
      <c r="B944" s="31">
        <v>497.91</v>
      </c>
      <c r="C944" s="30" t="s">
        <v>108</v>
      </c>
      <c r="D944" s="30" t="s">
        <v>283</v>
      </c>
      <c r="E944" s="30" t="s">
        <v>93</v>
      </c>
      <c r="F944" s="30" t="s">
        <v>424</v>
      </c>
    </row>
    <row r="945" spans="1:6" ht="15" thickBot="1">
      <c r="A945" s="30" t="s">
        <v>15</v>
      </c>
      <c r="B945" s="31">
        <v>-2924.16</v>
      </c>
      <c r="C945" s="30" t="s">
        <v>108</v>
      </c>
      <c r="D945" s="30" t="s">
        <v>283</v>
      </c>
      <c r="E945" s="30" t="s">
        <v>102</v>
      </c>
      <c r="F945" s="30" t="s">
        <v>424</v>
      </c>
    </row>
    <row r="946" spans="1:6" ht="15" thickBot="1">
      <c r="A946" s="30" t="s">
        <v>15</v>
      </c>
      <c r="B946" s="31">
        <v>38.64</v>
      </c>
      <c r="C946" s="30" t="s">
        <v>108</v>
      </c>
      <c r="D946" s="30" t="s">
        <v>247</v>
      </c>
      <c r="E946" s="30" t="s">
        <v>93</v>
      </c>
      <c r="F946" s="30" t="s">
        <v>424</v>
      </c>
    </row>
    <row r="947" spans="1:6" ht="15" thickBot="1">
      <c r="A947" s="30" t="s">
        <v>15</v>
      </c>
      <c r="B947" s="31">
        <v>55.1</v>
      </c>
      <c r="C947" s="30" t="s">
        <v>99</v>
      </c>
      <c r="D947" s="30" t="s">
        <v>171</v>
      </c>
      <c r="E947" s="30" t="s">
        <v>93</v>
      </c>
      <c r="F947" s="30" t="s">
        <v>424</v>
      </c>
    </row>
    <row r="948" spans="1:6" ht="15" thickBot="1">
      <c r="A948" s="30" t="s">
        <v>15</v>
      </c>
      <c r="B948" s="31">
        <v>-4250</v>
      </c>
      <c r="C948" s="30" t="s">
        <v>108</v>
      </c>
      <c r="D948" s="30" t="s">
        <v>327</v>
      </c>
      <c r="E948" s="30" t="s">
        <v>102</v>
      </c>
      <c r="F948" s="30" t="s">
        <v>424</v>
      </c>
    </row>
    <row r="949" spans="1:6" ht="15" thickBot="1">
      <c r="A949" s="30" t="s">
        <v>20</v>
      </c>
      <c r="B949" s="31">
        <v>330</v>
      </c>
      <c r="C949" s="30" t="s">
        <v>99</v>
      </c>
      <c r="D949" s="30" t="s">
        <v>377</v>
      </c>
      <c r="E949" s="30" t="s">
        <v>93</v>
      </c>
      <c r="F949" s="30" t="s">
        <v>424</v>
      </c>
    </row>
    <row r="950" spans="1:6" ht="15" thickBot="1">
      <c r="A950" s="30" t="s">
        <v>15</v>
      </c>
      <c r="B950" s="31">
        <v>1058.22</v>
      </c>
      <c r="C950" s="30" t="s">
        <v>99</v>
      </c>
      <c r="D950" s="30" t="s">
        <v>213</v>
      </c>
      <c r="E950" s="30" t="s">
        <v>93</v>
      </c>
      <c r="F950" s="30" t="s">
        <v>424</v>
      </c>
    </row>
    <row r="951" spans="1:6" ht="15" thickBot="1">
      <c r="A951" s="30" t="s">
        <v>15</v>
      </c>
      <c r="B951" s="31">
        <v>-965.85</v>
      </c>
      <c r="C951" s="30" t="s">
        <v>99</v>
      </c>
      <c r="D951" s="30" t="s">
        <v>308</v>
      </c>
      <c r="E951" s="30" t="s">
        <v>102</v>
      </c>
      <c r="F951" s="30" t="s">
        <v>424</v>
      </c>
    </row>
    <row r="952" spans="1:6" ht="15" thickBot="1">
      <c r="A952" s="30" t="s">
        <v>20</v>
      </c>
      <c r="B952" s="31">
        <v>-2100.64</v>
      </c>
      <c r="C952" s="30" t="s">
        <v>99</v>
      </c>
      <c r="D952" s="30" t="s">
        <v>363</v>
      </c>
      <c r="E952" s="30" t="s">
        <v>102</v>
      </c>
      <c r="F952" s="30" t="s">
        <v>424</v>
      </c>
    </row>
    <row r="953" spans="1:6" ht="15" thickBot="1">
      <c r="A953" s="30" t="s">
        <v>20</v>
      </c>
      <c r="B953" s="31">
        <v>42579</v>
      </c>
      <c r="C953" s="30" t="s">
        <v>99</v>
      </c>
      <c r="D953" s="30" t="s">
        <v>278</v>
      </c>
      <c r="E953" s="30" t="s">
        <v>93</v>
      </c>
      <c r="F953" s="30" t="s">
        <v>424</v>
      </c>
    </row>
    <row r="954" spans="1:6" ht="15" thickBot="1">
      <c r="A954" s="30" t="s">
        <v>103</v>
      </c>
      <c r="B954" s="31">
        <v>10432.66</v>
      </c>
      <c r="C954" s="30" t="s">
        <v>99</v>
      </c>
      <c r="D954" s="30" t="s">
        <v>151</v>
      </c>
      <c r="E954" s="30" t="s">
        <v>93</v>
      </c>
      <c r="F954" s="30" t="s">
        <v>424</v>
      </c>
    </row>
    <row r="955" spans="1:6" ht="15" thickBot="1">
      <c r="A955" s="30" t="s">
        <v>103</v>
      </c>
      <c r="B955" s="31">
        <v>-2264.9</v>
      </c>
      <c r="C955" s="30" t="s">
        <v>99</v>
      </c>
      <c r="D955" s="30" t="s">
        <v>151</v>
      </c>
      <c r="E955" s="30" t="s">
        <v>102</v>
      </c>
      <c r="F955" s="30" t="s">
        <v>424</v>
      </c>
    </row>
    <row r="956" spans="1:6" ht="15" thickBot="1">
      <c r="A956" s="30" t="s">
        <v>15</v>
      </c>
      <c r="B956" s="31">
        <v>10492.17</v>
      </c>
      <c r="C956" s="30" t="s">
        <v>99</v>
      </c>
      <c r="D956" s="30" t="s">
        <v>450</v>
      </c>
      <c r="E956" s="30" t="s">
        <v>93</v>
      </c>
      <c r="F956" s="30" t="s">
        <v>424</v>
      </c>
    </row>
    <row r="957" spans="1:6" ht="15" thickBot="1">
      <c r="A957" s="30" t="s">
        <v>15</v>
      </c>
      <c r="B957" s="31">
        <v>819.65</v>
      </c>
      <c r="C957" s="30" t="s">
        <v>99</v>
      </c>
      <c r="D957" s="30" t="s">
        <v>334</v>
      </c>
      <c r="E957" s="30" t="s">
        <v>93</v>
      </c>
      <c r="F957" s="30" t="s">
        <v>424</v>
      </c>
    </row>
    <row r="958" spans="1:6" ht="15" thickBot="1">
      <c r="A958" s="30" t="s">
        <v>15</v>
      </c>
      <c r="B958" s="31">
        <v>12558.56</v>
      </c>
      <c r="C958" s="30" t="s">
        <v>99</v>
      </c>
      <c r="D958" s="30" t="s">
        <v>446</v>
      </c>
      <c r="E958" s="30" t="s">
        <v>93</v>
      </c>
      <c r="F958" s="30" t="s">
        <v>424</v>
      </c>
    </row>
    <row r="959" spans="1:6" ht="15" thickBot="1">
      <c r="A959" s="30" t="s">
        <v>103</v>
      </c>
      <c r="B959" s="31">
        <v>3848.11</v>
      </c>
      <c r="C959" s="30" t="s">
        <v>99</v>
      </c>
      <c r="D959" s="30" t="s">
        <v>437</v>
      </c>
      <c r="E959" s="30" t="s">
        <v>93</v>
      </c>
      <c r="F959" s="30" t="s">
        <v>424</v>
      </c>
    </row>
    <row r="960" spans="1:6" ht="15" thickBot="1">
      <c r="A960" s="30" t="s">
        <v>15</v>
      </c>
      <c r="B960" s="31">
        <v>2355.87</v>
      </c>
      <c r="C960" s="30" t="s">
        <v>99</v>
      </c>
      <c r="D960" s="30" t="s">
        <v>449</v>
      </c>
      <c r="E960" s="30" t="s">
        <v>93</v>
      </c>
      <c r="F960" s="30" t="s">
        <v>424</v>
      </c>
    </row>
    <row r="961" spans="1:6" ht="15" thickBot="1">
      <c r="A961" s="32"/>
      <c r="B961" s="31">
        <v>24449.97</v>
      </c>
      <c r="C961" s="30" t="s">
        <v>106</v>
      </c>
      <c r="D961" s="30" t="s">
        <v>156</v>
      </c>
      <c r="E961" s="30" t="s">
        <v>93</v>
      </c>
      <c r="F961" s="30" t="s">
        <v>424</v>
      </c>
    </row>
    <row r="962" spans="1:6" ht="15" thickBot="1">
      <c r="A962" s="32"/>
      <c r="B962" s="31">
        <v>2885.96</v>
      </c>
      <c r="C962" s="30" t="s">
        <v>91</v>
      </c>
      <c r="D962" s="30" t="s">
        <v>136</v>
      </c>
      <c r="E962" s="30" t="s">
        <v>93</v>
      </c>
      <c r="F962" s="30" t="s">
        <v>424</v>
      </c>
    </row>
    <row r="963" spans="1:6" ht="15" thickBot="1">
      <c r="A963" s="32"/>
      <c r="B963" s="31">
        <v>181.1</v>
      </c>
      <c r="C963" s="30" t="s">
        <v>129</v>
      </c>
      <c r="D963" s="30" t="s">
        <v>140</v>
      </c>
      <c r="E963" s="30" t="s">
        <v>93</v>
      </c>
      <c r="F963" s="30" t="s">
        <v>424</v>
      </c>
    </row>
    <row r="964" spans="1:6" ht="15" thickBot="1">
      <c r="A964" s="32"/>
      <c r="B964" s="31">
        <v>108.77</v>
      </c>
      <c r="C964" s="30" t="s">
        <v>131</v>
      </c>
      <c r="D964" s="30" t="s">
        <v>179</v>
      </c>
      <c r="E964" s="30" t="s">
        <v>93</v>
      </c>
      <c r="F964" s="30" t="s">
        <v>424</v>
      </c>
    </row>
    <row r="965" spans="1:6" ht="15" thickBot="1">
      <c r="A965" s="32"/>
      <c r="B965" s="31">
        <v>-326.01</v>
      </c>
      <c r="C965" s="30" t="s">
        <v>91</v>
      </c>
      <c r="D965" s="30" t="s">
        <v>110</v>
      </c>
      <c r="E965" s="30" t="s">
        <v>102</v>
      </c>
      <c r="F965" s="30" t="s">
        <v>424</v>
      </c>
    </row>
    <row r="966" spans="1:6" ht="15" thickBot="1">
      <c r="A966" s="30" t="s">
        <v>15</v>
      </c>
      <c r="B966" s="31">
        <v>497.91</v>
      </c>
      <c r="C966" s="30" t="s">
        <v>108</v>
      </c>
      <c r="D966" s="30" t="s">
        <v>451</v>
      </c>
      <c r="E966" s="30" t="s">
        <v>93</v>
      </c>
      <c r="F966" s="30" t="s">
        <v>424</v>
      </c>
    </row>
    <row r="967" spans="1:6" ht="15" thickBot="1">
      <c r="A967" s="30" t="s">
        <v>15</v>
      </c>
      <c r="B967" s="31">
        <v>-369.54</v>
      </c>
      <c r="C967" s="30" t="s">
        <v>99</v>
      </c>
      <c r="D967" s="30" t="s">
        <v>408</v>
      </c>
      <c r="E967" s="30" t="s">
        <v>102</v>
      </c>
      <c r="F967" s="30" t="s">
        <v>424</v>
      </c>
    </row>
    <row r="968" spans="1:6" ht="15" thickBot="1">
      <c r="A968" s="30" t="s">
        <v>15</v>
      </c>
      <c r="B968" s="31">
        <v>528.17999999999995</v>
      </c>
      <c r="C968" s="30" t="s">
        <v>99</v>
      </c>
      <c r="D968" s="30" t="s">
        <v>233</v>
      </c>
      <c r="E968" s="30" t="s">
        <v>93</v>
      </c>
      <c r="F968" s="30" t="s">
        <v>424</v>
      </c>
    </row>
    <row r="969" spans="1:6" ht="15" thickBot="1">
      <c r="A969" s="30" t="s">
        <v>15</v>
      </c>
      <c r="B969" s="31">
        <v>6095.79</v>
      </c>
      <c r="C969" s="30" t="s">
        <v>99</v>
      </c>
      <c r="D969" s="30" t="s">
        <v>308</v>
      </c>
      <c r="E969" s="30" t="s">
        <v>93</v>
      </c>
      <c r="F969" s="30" t="s">
        <v>424</v>
      </c>
    </row>
    <row r="970" spans="1:6" ht="15" thickBot="1">
      <c r="A970" s="30" t="s">
        <v>15</v>
      </c>
      <c r="B970" s="31">
        <v>17709.55</v>
      </c>
      <c r="C970" s="30" t="s">
        <v>99</v>
      </c>
      <c r="D970" s="30" t="s">
        <v>175</v>
      </c>
      <c r="E970" s="30" t="s">
        <v>93</v>
      </c>
      <c r="F970" s="30" t="s">
        <v>424</v>
      </c>
    </row>
    <row r="971" spans="1:6" ht="15" thickBot="1">
      <c r="A971" s="30" t="s">
        <v>15</v>
      </c>
      <c r="B971" s="31">
        <v>45333.51</v>
      </c>
      <c r="C971" s="30" t="s">
        <v>99</v>
      </c>
      <c r="D971" s="30" t="s">
        <v>202</v>
      </c>
      <c r="E971" s="30" t="s">
        <v>93</v>
      </c>
      <c r="F971" s="30" t="s">
        <v>424</v>
      </c>
    </row>
    <row r="972" spans="1:6" ht="15" thickBot="1">
      <c r="A972" s="30" t="s">
        <v>15</v>
      </c>
      <c r="B972" s="31">
        <v>-12392.35</v>
      </c>
      <c r="C972" s="30" t="s">
        <v>99</v>
      </c>
      <c r="D972" s="30" t="s">
        <v>203</v>
      </c>
      <c r="E972" s="30" t="s">
        <v>102</v>
      </c>
      <c r="F972" s="30" t="s">
        <v>424</v>
      </c>
    </row>
    <row r="973" spans="1:6" ht="15" thickBot="1">
      <c r="A973" s="30" t="s">
        <v>15</v>
      </c>
      <c r="B973" s="31">
        <v>360.51</v>
      </c>
      <c r="C973" s="30" t="s">
        <v>99</v>
      </c>
      <c r="D973" s="30" t="s">
        <v>357</v>
      </c>
      <c r="E973" s="30" t="s">
        <v>93</v>
      </c>
      <c r="F973" s="30" t="s">
        <v>424</v>
      </c>
    </row>
    <row r="974" spans="1:6" ht="15" thickBot="1">
      <c r="A974" s="30" t="s">
        <v>15</v>
      </c>
      <c r="B974" s="31">
        <v>1994.83</v>
      </c>
      <c r="C974" s="30" t="s">
        <v>99</v>
      </c>
      <c r="D974" s="30" t="s">
        <v>300</v>
      </c>
      <c r="E974" s="30" t="s">
        <v>93</v>
      </c>
      <c r="F974" s="30" t="s">
        <v>424</v>
      </c>
    </row>
    <row r="975" spans="1:6" ht="15" thickBot="1">
      <c r="A975" s="30" t="s">
        <v>15</v>
      </c>
      <c r="B975" s="31">
        <v>8361.51</v>
      </c>
      <c r="C975" s="30" t="s">
        <v>99</v>
      </c>
      <c r="D975" s="30" t="s">
        <v>426</v>
      </c>
      <c r="E975" s="30" t="s">
        <v>93</v>
      </c>
      <c r="F975" s="30" t="s">
        <v>424</v>
      </c>
    </row>
    <row r="976" spans="1:6" ht="15" thickBot="1">
      <c r="A976" s="30" t="s">
        <v>15</v>
      </c>
      <c r="B976" s="31">
        <v>4846.51</v>
      </c>
      <c r="C976" s="30" t="s">
        <v>99</v>
      </c>
      <c r="D976" s="30" t="s">
        <v>452</v>
      </c>
      <c r="E976" s="30" t="s">
        <v>93</v>
      </c>
      <c r="F976" s="30" t="s">
        <v>424</v>
      </c>
    </row>
    <row r="977" spans="1:6" ht="15" thickBot="1">
      <c r="A977" s="30" t="s">
        <v>15</v>
      </c>
      <c r="B977" s="31">
        <v>3800.04</v>
      </c>
      <c r="C977" s="30" t="s">
        <v>99</v>
      </c>
      <c r="D977" s="30" t="s">
        <v>391</v>
      </c>
      <c r="E977" s="30" t="s">
        <v>93</v>
      </c>
      <c r="F977" s="30" t="s">
        <v>424</v>
      </c>
    </row>
    <row r="978" spans="1:6" ht="15" thickBot="1">
      <c r="A978" s="32"/>
      <c r="B978" s="31">
        <v>175.89</v>
      </c>
      <c r="C978" s="30" t="s">
        <v>91</v>
      </c>
      <c r="D978" s="30" t="s">
        <v>188</v>
      </c>
      <c r="E978" s="30" t="s">
        <v>93</v>
      </c>
      <c r="F978" s="30" t="s">
        <v>424</v>
      </c>
    </row>
    <row r="979" spans="1:6" ht="15" thickBot="1">
      <c r="A979" s="32"/>
      <c r="B979" s="31">
        <v>127.38</v>
      </c>
      <c r="C979" s="30" t="s">
        <v>91</v>
      </c>
      <c r="D979" s="30" t="s">
        <v>275</v>
      </c>
      <c r="E979" s="30" t="s">
        <v>93</v>
      </c>
      <c r="F979" s="30" t="s">
        <v>424</v>
      </c>
    </row>
    <row r="980" spans="1:6" ht="15" thickBot="1">
      <c r="A980" s="32"/>
      <c r="B980" s="31">
        <v>3083.65</v>
      </c>
      <c r="C980" s="30" t="s">
        <v>91</v>
      </c>
      <c r="D980" s="30" t="s">
        <v>389</v>
      </c>
      <c r="E980" s="30" t="s">
        <v>93</v>
      </c>
      <c r="F980" s="30" t="s">
        <v>424</v>
      </c>
    </row>
    <row r="981" spans="1:6" ht="15" thickBot="1">
      <c r="A981" s="32"/>
      <c r="B981" s="31">
        <v>-114.5</v>
      </c>
      <c r="C981" s="30" t="s">
        <v>129</v>
      </c>
      <c r="D981" s="30" t="s">
        <v>140</v>
      </c>
      <c r="E981" s="30" t="s">
        <v>102</v>
      </c>
      <c r="F981" s="30" t="s">
        <v>424</v>
      </c>
    </row>
    <row r="982" spans="1:6" ht="15" thickBot="1">
      <c r="A982" s="32"/>
      <c r="B982" s="31">
        <v>4621.1099999999997</v>
      </c>
      <c r="C982" s="30" t="s">
        <v>91</v>
      </c>
      <c r="D982" s="30" t="s">
        <v>208</v>
      </c>
      <c r="E982" s="30" t="s">
        <v>93</v>
      </c>
      <c r="F982" s="30" t="s">
        <v>424</v>
      </c>
    </row>
    <row r="983" spans="1:6" ht="15" thickBot="1">
      <c r="A983" s="32"/>
      <c r="B983" s="31">
        <v>34.58</v>
      </c>
      <c r="C983" s="30" t="s">
        <v>91</v>
      </c>
      <c r="D983" s="30" t="s">
        <v>271</v>
      </c>
      <c r="E983" s="30" t="s">
        <v>93</v>
      </c>
      <c r="F983" s="30" t="s">
        <v>424</v>
      </c>
    </row>
    <row r="984" spans="1:6" ht="15" thickBot="1">
      <c r="A984" s="32"/>
      <c r="B984" s="31">
        <v>6281.26</v>
      </c>
      <c r="C984" s="30" t="s">
        <v>106</v>
      </c>
      <c r="D984" s="30" t="s">
        <v>107</v>
      </c>
      <c r="E984" s="30" t="s">
        <v>93</v>
      </c>
      <c r="F984" s="30" t="s">
        <v>424</v>
      </c>
    </row>
    <row r="985" spans="1:6" ht="15" thickBot="1">
      <c r="A985" s="32"/>
      <c r="B985" s="31">
        <v>944.48</v>
      </c>
      <c r="C985" s="30" t="s">
        <v>91</v>
      </c>
      <c r="D985" s="30" t="s">
        <v>190</v>
      </c>
      <c r="E985" s="30" t="s">
        <v>93</v>
      </c>
      <c r="F985" s="30" t="s">
        <v>424</v>
      </c>
    </row>
    <row r="986" spans="1:6" ht="15" thickBot="1">
      <c r="A986" s="32"/>
      <c r="B986" s="31">
        <v>-1304.79</v>
      </c>
      <c r="C986" s="30" t="s">
        <v>91</v>
      </c>
      <c r="D986" s="30" t="s">
        <v>191</v>
      </c>
      <c r="E986" s="30" t="s">
        <v>102</v>
      </c>
      <c r="F986" s="30" t="s">
        <v>424</v>
      </c>
    </row>
    <row r="987" spans="1:6" ht="15" thickBot="1">
      <c r="A987" s="30" t="s">
        <v>20</v>
      </c>
      <c r="B987" s="31">
        <v>476.03</v>
      </c>
      <c r="C987" s="30" t="s">
        <v>99</v>
      </c>
      <c r="D987" s="30" t="s">
        <v>225</v>
      </c>
      <c r="E987" s="30" t="s">
        <v>93</v>
      </c>
      <c r="F987" s="30" t="s">
        <v>424</v>
      </c>
    </row>
    <row r="988" spans="1:6" ht="15" thickBot="1">
      <c r="A988" s="30" t="s">
        <v>20</v>
      </c>
      <c r="B988" s="31">
        <v>-38535.18</v>
      </c>
      <c r="C988" s="30" t="s">
        <v>99</v>
      </c>
      <c r="D988" s="30" t="s">
        <v>114</v>
      </c>
      <c r="E988" s="30" t="s">
        <v>102</v>
      </c>
      <c r="F988" s="30" t="s">
        <v>424</v>
      </c>
    </row>
    <row r="989" spans="1:6" ht="15" thickBot="1">
      <c r="A989" s="30" t="s">
        <v>20</v>
      </c>
      <c r="B989" s="31">
        <v>-29715.65</v>
      </c>
      <c r="C989" s="30" t="s">
        <v>99</v>
      </c>
      <c r="D989" s="30" t="s">
        <v>117</v>
      </c>
      <c r="E989" s="30" t="s">
        <v>102</v>
      </c>
      <c r="F989" s="30" t="s">
        <v>424</v>
      </c>
    </row>
    <row r="990" spans="1:6" ht="15" thickBot="1">
      <c r="A990" s="30" t="s">
        <v>15</v>
      </c>
      <c r="B990" s="31">
        <v>20261.689999999999</v>
      </c>
      <c r="C990" s="30" t="s">
        <v>108</v>
      </c>
      <c r="D990" s="30" t="s">
        <v>453</v>
      </c>
      <c r="E990" s="30" t="s">
        <v>93</v>
      </c>
      <c r="F990" s="30" t="s">
        <v>424</v>
      </c>
    </row>
    <row r="991" spans="1:6" ht="15" thickBot="1">
      <c r="A991" s="30" t="s">
        <v>15</v>
      </c>
      <c r="B991" s="31">
        <v>497.91</v>
      </c>
      <c r="C991" s="30" t="s">
        <v>108</v>
      </c>
      <c r="D991" s="30" t="s">
        <v>294</v>
      </c>
      <c r="E991" s="30" t="s">
        <v>93</v>
      </c>
      <c r="F991" s="30" t="s">
        <v>424</v>
      </c>
    </row>
    <row r="992" spans="1:6" ht="15" thickBot="1">
      <c r="A992" s="30" t="s">
        <v>15</v>
      </c>
      <c r="B992" s="31">
        <v>455.8</v>
      </c>
      <c r="C992" s="30" t="s">
        <v>99</v>
      </c>
      <c r="D992" s="30" t="s">
        <v>454</v>
      </c>
      <c r="E992" s="30" t="s">
        <v>93</v>
      </c>
      <c r="F992" s="30" t="s">
        <v>424</v>
      </c>
    </row>
    <row r="993" spans="1:6" ht="15" thickBot="1">
      <c r="A993" s="30" t="s">
        <v>15</v>
      </c>
      <c r="B993" s="31">
        <v>17400</v>
      </c>
      <c r="C993" s="30" t="s">
        <v>99</v>
      </c>
      <c r="D993" s="30" t="s">
        <v>455</v>
      </c>
      <c r="E993" s="30" t="s">
        <v>93</v>
      </c>
      <c r="F993" s="30" t="s">
        <v>424</v>
      </c>
    </row>
    <row r="994" spans="1:6" ht="15" thickBot="1">
      <c r="A994" s="30" t="s">
        <v>15</v>
      </c>
      <c r="B994" s="31">
        <v>692.47</v>
      </c>
      <c r="C994" s="30" t="s">
        <v>108</v>
      </c>
      <c r="D994" s="30" t="s">
        <v>456</v>
      </c>
      <c r="E994" s="30" t="s">
        <v>93</v>
      </c>
      <c r="F994" s="30" t="s">
        <v>424</v>
      </c>
    </row>
    <row r="995" spans="1:6" ht="15" thickBot="1">
      <c r="A995" s="30" t="s">
        <v>15</v>
      </c>
      <c r="B995" s="31">
        <v>-4019.89</v>
      </c>
      <c r="C995" s="30" t="s">
        <v>99</v>
      </c>
      <c r="D995" s="30" t="s">
        <v>348</v>
      </c>
      <c r="E995" s="30" t="s">
        <v>102</v>
      </c>
      <c r="F995" s="30" t="s">
        <v>424</v>
      </c>
    </row>
    <row r="996" spans="1:6" ht="15" thickBot="1">
      <c r="A996" s="30" t="s">
        <v>15</v>
      </c>
      <c r="B996" s="31">
        <v>2397.91</v>
      </c>
      <c r="C996" s="30" t="s">
        <v>99</v>
      </c>
      <c r="D996" s="30" t="s">
        <v>146</v>
      </c>
      <c r="E996" s="30" t="s">
        <v>93</v>
      </c>
      <c r="F996" s="30" t="s">
        <v>424</v>
      </c>
    </row>
    <row r="997" spans="1:6" ht="15" thickBot="1">
      <c r="A997" s="30" t="s">
        <v>15</v>
      </c>
      <c r="B997" s="31">
        <v>-10.220000000000001</v>
      </c>
      <c r="C997" s="30" t="s">
        <v>99</v>
      </c>
      <c r="D997" s="30" t="s">
        <v>146</v>
      </c>
      <c r="E997" s="30" t="s">
        <v>102</v>
      </c>
      <c r="F997" s="30" t="s">
        <v>424</v>
      </c>
    </row>
    <row r="998" spans="1:6" ht="15" thickBot="1">
      <c r="A998" s="30" t="s">
        <v>15</v>
      </c>
      <c r="B998" s="31">
        <v>-787.13</v>
      </c>
      <c r="C998" s="30" t="s">
        <v>99</v>
      </c>
      <c r="D998" s="30" t="s">
        <v>382</v>
      </c>
      <c r="E998" s="30" t="s">
        <v>102</v>
      </c>
      <c r="F998" s="30" t="s">
        <v>424</v>
      </c>
    </row>
    <row r="999" spans="1:6" ht="15" thickBot="1">
      <c r="A999" s="30" t="s">
        <v>20</v>
      </c>
      <c r="B999" s="31">
        <v>16817.38</v>
      </c>
      <c r="C999" s="30" t="s">
        <v>99</v>
      </c>
      <c r="D999" s="30" t="s">
        <v>363</v>
      </c>
      <c r="E999" s="30" t="s">
        <v>93</v>
      </c>
      <c r="F999" s="30" t="s">
        <v>424</v>
      </c>
    </row>
    <row r="1000" spans="1:6" ht="15" thickBot="1">
      <c r="A1000" s="30" t="s">
        <v>15</v>
      </c>
      <c r="B1000" s="31">
        <v>47608.85</v>
      </c>
      <c r="C1000" s="30" t="s">
        <v>99</v>
      </c>
      <c r="D1000" s="30" t="s">
        <v>203</v>
      </c>
      <c r="E1000" s="30" t="s">
        <v>93</v>
      </c>
      <c r="F1000" s="30" t="s">
        <v>424</v>
      </c>
    </row>
    <row r="1001" spans="1:6" ht="15" thickBot="1">
      <c r="A1001" s="30" t="s">
        <v>15</v>
      </c>
      <c r="B1001" s="31">
        <v>1990.58</v>
      </c>
      <c r="C1001" s="30" t="s">
        <v>99</v>
      </c>
      <c r="D1001" s="30" t="s">
        <v>349</v>
      </c>
      <c r="E1001" s="30" t="s">
        <v>93</v>
      </c>
      <c r="F1001" s="30" t="s">
        <v>424</v>
      </c>
    </row>
    <row r="1002" spans="1:6" ht="15" thickBot="1">
      <c r="A1002" s="30" t="s">
        <v>15</v>
      </c>
      <c r="B1002" s="31">
        <v>137.19</v>
      </c>
      <c r="C1002" s="30" t="s">
        <v>99</v>
      </c>
      <c r="D1002" s="30" t="s">
        <v>457</v>
      </c>
      <c r="E1002" s="30" t="s">
        <v>93</v>
      </c>
      <c r="F1002" s="30" t="s">
        <v>424</v>
      </c>
    </row>
    <row r="1003" spans="1:6" ht="15" thickBot="1">
      <c r="A1003" s="30" t="s">
        <v>15</v>
      </c>
      <c r="B1003" s="31">
        <v>19844.939999999999</v>
      </c>
      <c r="C1003" s="30" t="s">
        <v>99</v>
      </c>
      <c r="D1003" s="30" t="s">
        <v>458</v>
      </c>
      <c r="E1003" s="30" t="s">
        <v>93</v>
      </c>
      <c r="F1003" s="30" t="s">
        <v>424</v>
      </c>
    </row>
    <row r="1004" spans="1:6" ht="15" thickBot="1">
      <c r="A1004" s="30" t="s">
        <v>15</v>
      </c>
      <c r="B1004" s="31">
        <v>1353.1</v>
      </c>
      <c r="C1004" s="30" t="s">
        <v>99</v>
      </c>
      <c r="D1004" s="30" t="s">
        <v>459</v>
      </c>
      <c r="E1004" s="30" t="s">
        <v>93</v>
      </c>
      <c r="F1004" s="30" t="s">
        <v>424</v>
      </c>
    </row>
    <row r="1005" spans="1:6" ht="15" thickBot="1">
      <c r="A1005" s="30" t="s">
        <v>15</v>
      </c>
      <c r="B1005" s="31">
        <v>11719.35</v>
      </c>
      <c r="C1005" s="30" t="s">
        <v>108</v>
      </c>
      <c r="D1005" s="30" t="s">
        <v>325</v>
      </c>
      <c r="E1005" s="30" t="s">
        <v>93</v>
      </c>
      <c r="F1005" s="30" t="s">
        <v>424</v>
      </c>
    </row>
    <row r="1006" spans="1:6" ht="15" thickBot="1">
      <c r="A1006" s="30" t="s">
        <v>15</v>
      </c>
      <c r="B1006" s="31">
        <v>391.63</v>
      </c>
      <c r="C1006" s="30" t="s">
        <v>99</v>
      </c>
      <c r="D1006" s="30" t="s">
        <v>460</v>
      </c>
      <c r="E1006" s="30" t="s">
        <v>93</v>
      </c>
      <c r="F1006" s="30" t="s">
        <v>424</v>
      </c>
    </row>
    <row r="1007" spans="1:6" ht="15" thickBot="1">
      <c r="A1007" s="32"/>
      <c r="B1007" s="31">
        <v>-24.77</v>
      </c>
      <c r="C1007" s="30" t="s">
        <v>133</v>
      </c>
      <c r="D1007" s="30" t="s">
        <v>134</v>
      </c>
      <c r="E1007" s="30" t="s">
        <v>102</v>
      </c>
      <c r="F1007" s="30" t="s">
        <v>424</v>
      </c>
    </row>
    <row r="1008" spans="1:6" ht="15" thickBot="1">
      <c r="A1008" s="32"/>
      <c r="B1008" s="31">
        <v>367.19</v>
      </c>
      <c r="C1008" s="30" t="s">
        <v>91</v>
      </c>
      <c r="D1008" s="30" t="s">
        <v>100</v>
      </c>
      <c r="E1008" s="30" t="s">
        <v>93</v>
      </c>
      <c r="F1008" s="30" t="s">
        <v>424</v>
      </c>
    </row>
    <row r="1009" spans="1:6" ht="15" thickBot="1">
      <c r="A1009" s="32"/>
      <c r="B1009" s="31">
        <v>1674.75</v>
      </c>
      <c r="C1009" s="30" t="s">
        <v>91</v>
      </c>
      <c r="D1009" s="30" t="s">
        <v>386</v>
      </c>
      <c r="E1009" s="30" t="s">
        <v>93</v>
      </c>
      <c r="F1009" s="30" t="s">
        <v>424</v>
      </c>
    </row>
    <row r="1010" spans="1:6" ht="15" thickBot="1">
      <c r="A1010" s="32"/>
      <c r="B1010" s="31">
        <v>83.86</v>
      </c>
      <c r="C1010" s="30" t="s">
        <v>91</v>
      </c>
      <c r="D1010" s="30" t="s">
        <v>224</v>
      </c>
      <c r="E1010" s="30" t="s">
        <v>93</v>
      </c>
      <c r="F1010" s="30" t="s">
        <v>424</v>
      </c>
    </row>
    <row r="1011" spans="1:6" ht="15" thickBot="1">
      <c r="A1011" s="30" t="s">
        <v>15</v>
      </c>
      <c r="B1011" s="31">
        <v>497.91</v>
      </c>
      <c r="C1011" s="30" t="s">
        <v>108</v>
      </c>
      <c r="D1011" s="30" t="s">
        <v>246</v>
      </c>
      <c r="E1011" s="30" t="s">
        <v>93</v>
      </c>
      <c r="F1011" s="30" t="s">
        <v>424</v>
      </c>
    </row>
    <row r="1012" spans="1:6" ht="15" thickBot="1">
      <c r="A1012" s="30" t="s">
        <v>15</v>
      </c>
      <c r="B1012" s="31">
        <v>-4250</v>
      </c>
      <c r="C1012" s="30" t="s">
        <v>108</v>
      </c>
      <c r="D1012" s="30" t="s">
        <v>316</v>
      </c>
      <c r="E1012" s="30" t="s">
        <v>102</v>
      </c>
      <c r="F1012" s="30" t="s">
        <v>424</v>
      </c>
    </row>
    <row r="1013" spans="1:6" ht="15" thickBot="1">
      <c r="A1013" s="30" t="s">
        <v>15</v>
      </c>
      <c r="B1013" s="31">
        <v>821.24</v>
      </c>
      <c r="C1013" s="30" t="s">
        <v>99</v>
      </c>
      <c r="D1013" s="30" t="s">
        <v>461</v>
      </c>
      <c r="E1013" s="30" t="s">
        <v>93</v>
      </c>
      <c r="F1013" s="30" t="s">
        <v>424</v>
      </c>
    </row>
    <row r="1014" spans="1:6" ht="15" thickBot="1">
      <c r="A1014" s="30" t="s">
        <v>15</v>
      </c>
      <c r="B1014" s="31">
        <v>-397.44</v>
      </c>
      <c r="C1014" s="30" t="s">
        <v>99</v>
      </c>
      <c r="D1014" s="30" t="s">
        <v>214</v>
      </c>
      <c r="E1014" s="30" t="s">
        <v>102</v>
      </c>
      <c r="F1014" s="30" t="s">
        <v>424</v>
      </c>
    </row>
    <row r="1015" spans="1:6" ht="15" thickBot="1">
      <c r="A1015" s="30" t="s">
        <v>15</v>
      </c>
      <c r="B1015" s="31">
        <v>12742.91</v>
      </c>
      <c r="C1015" s="30" t="s">
        <v>99</v>
      </c>
      <c r="D1015" s="30" t="s">
        <v>200</v>
      </c>
      <c r="E1015" s="30" t="s">
        <v>93</v>
      </c>
      <c r="F1015" s="30" t="s">
        <v>424</v>
      </c>
    </row>
    <row r="1016" spans="1:6" ht="15" thickBot="1">
      <c r="A1016" s="30" t="s">
        <v>20</v>
      </c>
      <c r="B1016" s="31">
        <v>12563.76</v>
      </c>
      <c r="C1016" s="30" t="s">
        <v>99</v>
      </c>
      <c r="D1016" s="30" t="s">
        <v>395</v>
      </c>
      <c r="E1016" s="30" t="s">
        <v>93</v>
      </c>
      <c r="F1016" s="30" t="s">
        <v>424</v>
      </c>
    </row>
    <row r="1017" spans="1:6" ht="15" thickBot="1">
      <c r="A1017" s="30" t="s">
        <v>15</v>
      </c>
      <c r="B1017" s="31">
        <v>54.78</v>
      </c>
      <c r="C1017" s="30" t="s">
        <v>99</v>
      </c>
      <c r="D1017" s="30" t="s">
        <v>148</v>
      </c>
      <c r="E1017" s="30" t="s">
        <v>93</v>
      </c>
      <c r="F1017" s="30" t="s">
        <v>424</v>
      </c>
    </row>
    <row r="1018" spans="1:6" ht="15" thickBot="1">
      <c r="A1018" s="30" t="s">
        <v>15</v>
      </c>
      <c r="B1018" s="31">
        <v>-2945.22</v>
      </c>
      <c r="C1018" s="30" t="s">
        <v>99</v>
      </c>
      <c r="D1018" s="30" t="s">
        <v>256</v>
      </c>
      <c r="E1018" s="30" t="s">
        <v>102</v>
      </c>
      <c r="F1018" s="30" t="s">
        <v>424</v>
      </c>
    </row>
    <row r="1019" spans="1:6" ht="15" thickBot="1">
      <c r="A1019" s="30" t="s">
        <v>15</v>
      </c>
      <c r="B1019" s="31">
        <v>506.89</v>
      </c>
      <c r="C1019" s="30" t="s">
        <v>99</v>
      </c>
      <c r="D1019" s="30" t="s">
        <v>244</v>
      </c>
      <c r="E1019" s="30" t="s">
        <v>93</v>
      </c>
      <c r="F1019" s="30" t="s">
        <v>424</v>
      </c>
    </row>
    <row r="1020" spans="1:6" ht="15" thickBot="1">
      <c r="A1020" s="30" t="s">
        <v>15</v>
      </c>
      <c r="B1020" s="31">
        <v>1991.89</v>
      </c>
      <c r="C1020" s="30" t="s">
        <v>99</v>
      </c>
      <c r="D1020" s="30" t="s">
        <v>298</v>
      </c>
      <c r="E1020" s="30" t="s">
        <v>93</v>
      </c>
      <c r="F1020" s="30" t="s">
        <v>424</v>
      </c>
    </row>
    <row r="1021" spans="1:6" ht="15" thickBot="1">
      <c r="A1021" s="30" t="s">
        <v>15</v>
      </c>
      <c r="B1021" s="31">
        <v>26839.94</v>
      </c>
      <c r="C1021" s="30" t="s">
        <v>99</v>
      </c>
      <c r="D1021" s="30" t="s">
        <v>434</v>
      </c>
      <c r="E1021" s="30" t="s">
        <v>93</v>
      </c>
      <c r="F1021" s="30" t="s">
        <v>424</v>
      </c>
    </row>
    <row r="1022" spans="1:6" ht="15" thickBot="1">
      <c r="A1022" s="30" t="s">
        <v>15</v>
      </c>
      <c r="B1022" s="31">
        <v>987.15</v>
      </c>
      <c r="C1022" s="30" t="s">
        <v>99</v>
      </c>
      <c r="D1022" s="30" t="s">
        <v>311</v>
      </c>
      <c r="E1022" s="30" t="s">
        <v>93</v>
      </c>
      <c r="F1022" s="30" t="s">
        <v>424</v>
      </c>
    </row>
    <row r="1023" spans="1:6" ht="15" thickBot="1">
      <c r="A1023" s="30" t="s">
        <v>15</v>
      </c>
      <c r="B1023" s="31">
        <v>590.19000000000005</v>
      </c>
      <c r="C1023" s="30" t="s">
        <v>99</v>
      </c>
      <c r="D1023" s="30" t="s">
        <v>404</v>
      </c>
      <c r="E1023" s="30" t="s">
        <v>93</v>
      </c>
      <c r="F1023" s="30" t="s">
        <v>424</v>
      </c>
    </row>
    <row r="1024" spans="1:6" ht="15" thickBot="1">
      <c r="A1024" s="30" t="s">
        <v>15</v>
      </c>
      <c r="B1024" s="31">
        <v>2409.6999999999998</v>
      </c>
      <c r="C1024" s="30" t="s">
        <v>99</v>
      </c>
      <c r="D1024" s="30" t="s">
        <v>299</v>
      </c>
      <c r="E1024" s="30" t="s">
        <v>93</v>
      </c>
      <c r="F1024" s="30" t="s">
        <v>424</v>
      </c>
    </row>
    <row r="1025" spans="1:6" ht="15" thickBot="1">
      <c r="A1025" s="30" t="s">
        <v>15</v>
      </c>
      <c r="B1025" s="31">
        <v>136.79</v>
      </c>
      <c r="C1025" s="30" t="s">
        <v>99</v>
      </c>
      <c r="D1025" s="30" t="s">
        <v>273</v>
      </c>
      <c r="E1025" s="30" t="s">
        <v>93</v>
      </c>
      <c r="F1025" s="30" t="s">
        <v>424</v>
      </c>
    </row>
    <row r="1026" spans="1:6" ht="15" thickBot="1">
      <c r="A1026" s="30" t="s">
        <v>15</v>
      </c>
      <c r="B1026" s="31">
        <v>5107.1099999999997</v>
      </c>
      <c r="C1026" s="30" t="s">
        <v>99</v>
      </c>
      <c r="D1026" s="30" t="s">
        <v>401</v>
      </c>
      <c r="E1026" s="30" t="s">
        <v>93</v>
      </c>
      <c r="F1026" s="30" t="s">
        <v>424</v>
      </c>
    </row>
    <row r="1027" spans="1:6" ht="15" thickBot="1">
      <c r="A1027" s="30" t="s">
        <v>15</v>
      </c>
      <c r="B1027" s="31">
        <v>1625.5</v>
      </c>
      <c r="C1027" s="30" t="s">
        <v>99</v>
      </c>
      <c r="D1027" s="30" t="s">
        <v>412</v>
      </c>
      <c r="E1027" s="30" t="s">
        <v>93</v>
      </c>
      <c r="F1027" s="30" t="s">
        <v>424</v>
      </c>
    </row>
    <row r="1028" spans="1:6" ht="15" thickBot="1">
      <c r="A1028" s="32"/>
      <c r="B1028" s="31">
        <v>559.92999999999995</v>
      </c>
      <c r="C1028" s="30" t="s">
        <v>105</v>
      </c>
      <c r="D1028" s="30" t="s">
        <v>154</v>
      </c>
      <c r="E1028" s="30" t="s">
        <v>93</v>
      </c>
      <c r="F1028" s="30" t="s">
        <v>462</v>
      </c>
    </row>
    <row r="1029" spans="1:6" ht="15" thickBot="1">
      <c r="A1029" s="32"/>
      <c r="B1029" s="31">
        <v>24422.36</v>
      </c>
      <c r="C1029" s="30" t="s">
        <v>106</v>
      </c>
      <c r="D1029" s="30" t="s">
        <v>156</v>
      </c>
      <c r="E1029" s="30" t="s">
        <v>93</v>
      </c>
      <c r="F1029" s="30" t="s">
        <v>462</v>
      </c>
    </row>
    <row r="1030" spans="1:6" ht="15" thickBot="1">
      <c r="A1030" s="32"/>
      <c r="B1030" s="31">
        <v>15.08</v>
      </c>
      <c r="C1030" s="30" t="s">
        <v>91</v>
      </c>
      <c r="D1030" s="30" t="s">
        <v>188</v>
      </c>
      <c r="E1030" s="30" t="s">
        <v>93</v>
      </c>
      <c r="F1030" s="30" t="s">
        <v>462</v>
      </c>
    </row>
    <row r="1031" spans="1:6" ht="15" thickBot="1">
      <c r="A1031" s="32"/>
      <c r="B1031" s="31">
        <v>156.77000000000001</v>
      </c>
      <c r="C1031" s="30" t="s">
        <v>91</v>
      </c>
      <c r="D1031" s="30" t="s">
        <v>289</v>
      </c>
      <c r="E1031" s="30" t="s">
        <v>93</v>
      </c>
      <c r="F1031" s="30" t="s">
        <v>462</v>
      </c>
    </row>
    <row r="1032" spans="1:6" ht="15" thickBot="1">
      <c r="A1032" s="30" t="s">
        <v>20</v>
      </c>
      <c r="B1032" s="31">
        <v>-15149.41</v>
      </c>
      <c r="C1032" s="30" t="s">
        <v>99</v>
      </c>
      <c r="D1032" s="30" t="s">
        <v>225</v>
      </c>
      <c r="E1032" s="30" t="s">
        <v>102</v>
      </c>
      <c r="F1032" s="30" t="s">
        <v>462</v>
      </c>
    </row>
    <row r="1033" spans="1:6" ht="15" thickBot="1">
      <c r="A1033" s="30" t="s">
        <v>15</v>
      </c>
      <c r="B1033" s="31">
        <v>14263.16</v>
      </c>
      <c r="C1033" s="30" t="s">
        <v>99</v>
      </c>
      <c r="D1033" s="30" t="s">
        <v>282</v>
      </c>
      <c r="E1033" s="30" t="s">
        <v>93</v>
      </c>
      <c r="F1033" s="30" t="s">
        <v>462</v>
      </c>
    </row>
    <row r="1034" spans="1:6" ht="15" thickBot="1">
      <c r="A1034" s="30" t="s">
        <v>15</v>
      </c>
      <c r="B1034" s="31">
        <v>-376.99</v>
      </c>
      <c r="C1034" s="30" t="s">
        <v>108</v>
      </c>
      <c r="D1034" s="30" t="s">
        <v>218</v>
      </c>
      <c r="E1034" s="30" t="s">
        <v>102</v>
      </c>
      <c r="F1034" s="30" t="s">
        <v>462</v>
      </c>
    </row>
    <row r="1035" spans="1:6" ht="15" thickBot="1">
      <c r="A1035" s="30" t="s">
        <v>15</v>
      </c>
      <c r="B1035" s="31">
        <v>54.97</v>
      </c>
      <c r="C1035" s="30" t="s">
        <v>108</v>
      </c>
      <c r="D1035" s="30" t="s">
        <v>284</v>
      </c>
      <c r="E1035" s="30" t="s">
        <v>93</v>
      </c>
      <c r="F1035" s="30" t="s">
        <v>462</v>
      </c>
    </row>
    <row r="1036" spans="1:6" ht="15" thickBot="1">
      <c r="A1036" s="30" t="s">
        <v>15</v>
      </c>
      <c r="B1036" s="31">
        <v>803.65</v>
      </c>
      <c r="C1036" s="30" t="s">
        <v>99</v>
      </c>
      <c r="D1036" s="30" t="s">
        <v>463</v>
      </c>
      <c r="E1036" s="30" t="s">
        <v>93</v>
      </c>
      <c r="F1036" s="30" t="s">
        <v>462</v>
      </c>
    </row>
    <row r="1037" spans="1:6" ht="15" thickBot="1">
      <c r="A1037" s="30" t="s">
        <v>15</v>
      </c>
      <c r="B1037" s="31">
        <v>1889.9</v>
      </c>
      <c r="C1037" s="30" t="s">
        <v>99</v>
      </c>
      <c r="D1037" s="30" t="s">
        <v>408</v>
      </c>
      <c r="E1037" s="30" t="s">
        <v>93</v>
      </c>
      <c r="F1037" s="30" t="s">
        <v>462</v>
      </c>
    </row>
    <row r="1038" spans="1:6" ht="15" thickBot="1">
      <c r="A1038" s="30" t="s">
        <v>15</v>
      </c>
      <c r="B1038" s="31">
        <v>-1632.1</v>
      </c>
      <c r="C1038" s="30" t="s">
        <v>99</v>
      </c>
      <c r="D1038" s="30" t="s">
        <v>348</v>
      </c>
      <c r="E1038" s="30" t="s">
        <v>102</v>
      </c>
      <c r="F1038" s="30" t="s">
        <v>462</v>
      </c>
    </row>
    <row r="1039" spans="1:6" ht="15" thickBot="1">
      <c r="A1039" s="30" t="s">
        <v>15</v>
      </c>
      <c r="B1039" s="31">
        <v>6906.37</v>
      </c>
      <c r="C1039" s="30" t="s">
        <v>99</v>
      </c>
      <c r="D1039" s="30" t="s">
        <v>147</v>
      </c>
      <c r="E1039" s="30" t="s">
        <v>93</v>
      </c>
      <c r="F1039" s="30" t="s">
        <v>462</v>
      </c>
    </row>
    <row r="1040" spans="1:6" ht="15" thickBot="1">
      <c r="A1040" s="30" t="s">
        <v>15</v>
      </c>
      <c r="B1040" s="31">
        <v>8494.17</v>
      </c>
      <c r="C1040" s="30" t="s">
        <v>99</v>
      </c>
      <c r="D1040" s="30" t="s">
        <v>175</v>
      </c>
      <c r="E1040" s="30" t="s">
        <v>93</v>
      </c>
      <c r="F1040" s="30" t="s">
        <v>462</v>
      </c>
    </row>
    <row r="1041" spans="1:6" ht="15" thickBot="1">
      <c r="A1041" s="30" t="s">
        <v>15</v>
      </c>
      <c r="B1041" s="31">
        <v>379.45</v>
      </c>
      <c r="C1041" s="30" t="s">
        <v>99</v>
      </c>
      <c r="D1041" s="30" t="s">
        <v>464</v>
      </c>
      <c r="E1041" s="30" t="s">
        <v>93</v>
      </c>
      <c r="F1041" s="30" t="s">
        <v>462</v>
      </c>
    </row>
    <row r="1042" spans="1:6" ht="15" thickBot="1">
      <c r="A1042" s="30" t="s">
        <v>15</v>
      </c>
      <c r="B1042" s="31">
        <v>1013.52</v>
      </c>
      <c r="C1042" s="30" t="s">
        <v>99</v>
      </c>
      <c r="D1042" s="30" t="s">
        <v>465</v>
      </c>
      <c r="E1042" s="30" t="s">
        <v>93</v>
      </c>
      <c r="F1042" s="30" t="s">
        <v>462</v>
      </c>
    </row>
    <row r="1043" spans="1:6" ht="15" thickBot="1">
      <c r="A1043" s="32"/>
      <c r="B1043" s="31">
        <v>149.35</v>
      </c>
      <c r="C1043" s="30" t="s">
        <v>91</v>
      </c>
      <c r="D1043" s="30" t="s">
        <v>92</v>
      </c>
      <c r="E1043" s="30" t="s">
        <v>93</v>
      </c>
      <c r="F1043" s="30" t="s">
        <v>462</v>
      </c>
    </row>
    <row r="1044" spans="1:6" ht="15" thickBot="1">
      <c r="A1044" s="32"/>
      <c r="B1044" s="31">
        <v>6.77</v>
      </c>
      <c r="C1044" s="30" t="s">
        <v>91</v>
      </c>
      <c r="D1044" s="30" t="s">
        <v>100</v>
      </c>
      <c r="E1044" s="30" t="s">
        <v>93</v>
      </c>
      <c r="F1044" s="30" t="s">
        <v>462</v>
      </c>
    </row>
    <row r="1045" spans="1:6" ht="15" thickBot="1">
      <c r="A1045" s="32"/>
      <c r="B1045" s="31">
        <v>1559.45</v>
      </c>
      <c r="C1045" s="30" t="s">
        <v>91</v>
      </c>
      <c r="D1045" s="30" t="s">
        <v>136</v>
      </c>
      <c r="E1045" s="30" t="s">
        <v>93</v>
      </c>
      <c r="F1045" s="30" t="s">
        <v>462</v>
      </c>
    </row>
    <row r="1046" spans="1:6" ht="15" thickBot="1">
      <c r="A1046" s="32"/>
      <c r="B1046" s="31">
        <v>124.48</v>
      </c>
      <c r="C1046" s="30" t="s">
        <v>120</v>
      </c>
      <c r="D1046" s="30" t="s">
        <v>321</v>
      </c>
      <c r="E1046" s="30" t="s">
        <v>93</v>
      </c>
      <c r="F1046" s="30" t="s">
        <v>462</v>
      </c>
    </row>
    <row r="1047" spans="1:6" ht="15" thickBot="1">
      <c r="A1047" s="32"/>
      <c r="B1047" s="31">
        <v>1128.21</v>
      </c>
      <c r="C1047" s="30" t="s">
        <v>91</v>
      </c>
      <c r="D1047" s="30" t="s">
        <v>223</v>
      </c>
      <c r="E1047" s="30" t="s">
        <v>93</v>
      </c>
      <c r="F1047" s="30" t="s">
        <v>462</v>
      </c>
    </row>
    <row r="1048" spans="1:6" ht="15" thickBot="1">
      <c r="A1048" s="32"/>
      <c r="B1048" s="31">
        <v>45.82</v>
      </c>
      <c r="C1048" s="30" t="s">
        <v>97</v>
      </c>
      <c r="D1048" s="30" t="s">
        <v>466</v>
      </c>
      <c r="E1048" s="30" t="s">
        <v>93</v>
      </c>
      <c r="F1048" s="30" t="s">
        <v>462</v>
      </c>
    </row>
    <row r="1049" spans="1:6" ht="15" thickBot="1">
      <c r="A1049" s="32"/>
      <c r="B1049" s="31">
        <v>460.88</v>
      </c>
      <c r="C1049" s="30" t="s">
        <v>97</v>
      </c>
      <c r="D1049" s="30" t="s">
        <v>158</v>
      </c>
      <c r="E1049" s="30" t="s">
        <v>93</v>
      </c>
      <c r="F1049" s="30" t="s">
        <v>462</v>
      </c>
    </row>
    <row r="1050" spans="1:6" ht="15" thickBot="1">
      <c r="A1050" s="32"/>
      <c r="B1050" s="31">
        <v>8548.41</v>
      </c>
      <c r="C1050" s="30" t="s">
        <v>91</v>
      </c>
      <c r="D1050" s="30" t="s">
        <v>180</v>
      </c>
      <c r="E1050" s="30" t="s">
        <v>93</v>
      </c>
      <c r="F1050" s="30" t="s">
        <v>462</v>
      </c>
    </row>
    <row r="1051" spans="1:6" ht="15" thickBot="1">
      <c r="A1051" s="32"/>
      <c r="B1051" s="31">
        <v>30</v>
      </c>
      <c r="C1051" s="30" t="s">
        <v>91</v>
      </c>
      <c r="D1051" s="30" t="s">
        <v>271</v>
      </c>
      <c r="E1051" s="30" t="s">
        <v>93</v>
      </c>
      <c r="F1051" s="30" t="s">
        <v>462</v>
      </c>
    </row>
    <row r="1052" spans="1:6" ht="15" thickBot="1">
      <c r="A1052" s="30" t="s">
        <v>15</v>
      </c>
      <c r="B1052" s="31">
        <v>11401.5</v>
      </c>
      <c r="C1052" s="30" t="s">
        <v>108</v>
      </c>
      <c r="D1052" s="30" t="s">
        <v>467</v>
      </c>
      <c r="E1052" s="30" t="s">
        <v>93</v>
      </c>
      <c r="F1052" s="30" t="s">
        <v>462</v>
      </c>
    </row>
    <row r="1053" spans="1:6" ht="15" thickBot="1">
      <c r="A1053" s="30" t="s">
        <v>15</v>
      </c>
      <c r="B1053" s="31">
        <v>-9427.61</v>
      </c>
      <c r="C1053" s="30" t="s">
        <v>108</v>
      </c>
      <c r="D1053" s="30" t="s">
        <v>181</v>
      </c>
      <c r="E1053" s="30" t="s">
        <v>102</v>
      </c>
      <c r="F1053" s="30" t="s">
        <v>462</v>
      </c>
    </row>
    <row r="1054" spans="1:6" ht="15" thickBot="1">
      <c r="A1054" s="30" t="s">
        <v>15</v>
      </c>
      <c r="B1054" s="31">
        <v>54.97</v>
      </c>
      <c r="C1054" s="30" t="s">
        <v>108</v>
      </c>
      <c r="D1054" s="30" t="s">
        <v>248</v>
      </c>
      <c r="E1054" s="30" t="s">
        <v>93</v>
      </c>
      <c r="F1054" s="30" t="s">
        <v>462</v>
      </c>
    </row>
    <row r="1055" spans="1:6" ht="15" thickBot="1">
      <c r="A1055" s="30" t="s">
        <v>15</v>
      </c>
      <c r="B1055" s="31">
        <v>189.18</v>
      </c>
      <c r="C1055" s="30" t="s">
        <v>99</v>
      </c>
      <c r="D1055" s="30" t="s">
        <v>146</v>
      </c>
      <c r="E1055" s="30" t="s">
        <v>93</v>
      </c>
      <c r="F1055" s="30" t="s">
        <v>462</v>
      </c>
    </row>
    <row r="1056" spans="1:6" ht="15" thickBot="1">
      <c r="A1056" s="30" t="s">
        <v>15</v>
      </c>
      <c r="B1056" s="31">
        <v>2830.02</v>
      </c>
      <c r="C1056" s="30" t="s">
        <v>99</v>
      </c>
      <c r="D1056" s="30" t="s">
        <v>308</v>
      </c>
      <c r="E1056" s="30" t="s">
        <v>93</v>
      </c>
      <c r="F1056" s="30" t="s">
        <v>462</v>
      </c>
    </row>
    <row r="1057" spans="1:6" ht="15" thickBot="1">
      <c r="A1057" s="30" t="s">
        <v>15</v>
      </c>
      <c r="B1057" s="31">
        <v>-38338.92</v>
      </c>
      <c r="C1057" s="30" t="s">
        <v>99</v>
      </c>
      <c r="D1057" s="30" t="s">
        <v>382</v>
      </c>
      <c r="E1057" s="30" t="s">
        <v>102</v>
      </c>
      <c r="F1057" s="30" t="s">
        <v>462</v>
      </c>
    </row>
    <row r="1058" spans="1:6" ht="15" thickBot="1">
      <c r="A1058" s="30" t="s">
        <v>20</v>
      </c>
      <c r="B1058" s="31">
        <v>-2482.15</v>
      </c>
      <c r="C1058" s="30" t="s">
        <v>99</v>
      </c>
      <c r="D1058" s="30" t="s">
        <v>363</v>
      </c>
      <c r="E1058" s="30" t="s">
        <v>102</v>
      </c>
      <c r="F1058" s="30" t="s">
        <v>462</v>
      </c>
    </row>
    <row r="1059" spans="1:6" ht="15" thickBot="1">
      <c r="A1059" s="30" t="s">
        <v>15</v>
      </c>
      <c r="B1059" s="31">
        <v>-2194.1999999999998</v>
      </c>
      <c r="C1059" s="30" t="s">
        <v>99</v>
      </c>
      <c r="D1059" s="30" t="s">
        <v>130</v>
      </c>
      <c r="E1059" s="30" t="s">
        <v>102</v>
      </c>
      <c r="F1059" s="30" t="s">
        <v>462</v>
      </c>
    </row>
    <row r="1060" spans="1:6" ht="15" thickBot="1">
      <c r="A1060" s="30" t="s">
        <v>15</v>
      </c>
      <c r="B1060" s="31">
        <v>34667.18</v>
      </c>
      <c r="C1060" s="30" t="s">
        <v>99</v>
      </c>
      <c r="D1060" s="30" t="s">
        <v>203</v>
      </c>
      <c r="E1060" s="30" t="s">
        <v>93</v>
      </c>
      <c r="F1060" s="30" t="s">
        <v>462</v>
      </c>
    </row>
    <row r="1061" spans="1:6" ht="15" thickBot="1">
      <c r="A1061" s="30" t="s">
        <v>15</v>
      </c>
      <c r="B1061" s="31">
        <v>3626.14</v>
      </c>
      <c r="C1061" s="30" t="s">
        <v>99</v>
      </c>
      <c r="D1061" s="30" t="s">
        <v>349</v>
      </c>
      <c r="E1061" s="30" t="s">
        <v>93</v>
      </c>
      <c r="F1061" s="30" t="s">
        <v>462</v>
      </c>
    </row>
    <row r="1062" spans="1:6" ht="15" thickBot="1">
      <c r="A1062" s="30" t="s">
        <v>15</v>
      </c>
      <c r="B1062" s="31">
        <v>430.36</v>
      </c>
      <c r="C1062" s="30" t="s">
        <v>99</v>
      </c>
      <c r="D1062" s="30" t="s">
        <v>468</v>
      </c>
      <c r="E1062" s="30" t="s">
        <v>93</v>
      </c>
      <c r="F1062" s="30" t="s">
        <v>462</v>
      </c>
    </row>
    <row r="1063" spans="1:6" ht="15" thickBot="1">
      <c r="A1063" s="30" t="s">
        <v>15</v>
      </c>
      <c r="B1063" s="31">
        <v>-204.11</v>
      </c>
      <c r="C1063" s="30" t="s">
        <v>99</v>
      </c>
      <c r="D1063" s="30" t="s">
        <v>469</v>
      </c>
      <c r="E1063" s="30" t="s">
        <v>102</v>
      </c>
      <c r="F1063" s="30" t="s">
        <v>462</v>
      </c>
    </row>
    <row r="1064" spans="1:6" ht="15" thickBot="1">
      <c r="A1064" s="30" t="s">
        <v>15</v>
      </c>
      <c r="B1064" s="31">
        <v>991.44</v>
      </c>
      <c r="C1064" s="30" t="s">
        <v>99</v>
      </c>
      <c r="D1064" s="30" t="s">
        <v>369</v>
      </c>
      <c r="E1064" s="30" t="s">
        <v>93</v>
      </c>
      <c r="F1064" s="30" t="s">
        <v>462</v>
      </c>
    </row>
    <row r="1065" spans="1:6" ht="15" thickBot="1">
      <c r="A1065" s="30" t="s">
        <v>15</v>
      </c>
      <c r="B1065" s="31">
        <v>446.57</v>
      </c>
      <c r="C1065" s="30" t="s">
        <v>99</v>
      </c>
      <c r="D1065" s="30" t="s">
        <v>311</v>
      </c>
      <c r="E1065" s="30" t="s">
        <v>93</v>
      </c>
      <c r="F1065" s="30" t="s">
        <v>462</v>
      </c>
    </row>
    <row r="1066" spans="1:6" ht="15" thickBot="1">
      <c r="A1066" s="30" t="s">
        <v>15</v>
      </c>
      <c r="B1066" s="31">
        <v>705.96</v>
      </c>
      <c r="C1066" s="30" t="s">
        <v>99</v>
      </c>
      <c r="D1066" s="30" t="s">
        <v>401</v>
      </c>
      <c r="E1066" s="30" t="s">
        <v>93</v>
      </c>
      <c r="F1066" s="30" t="s">
        <v>462</v>
      </c>
    </row>
    <row r="1067" spans="1:6" ht="15" thickBot="1">
      <c r="A1067" s="30" t="s">
        <v>15</v>
      </c>
      <c r="B1067" s="31">
        <v>22826.73</v>
      </c>
      <c r="C1067" s="30" t="s">
        <v>108</v>
      </c>
      <c r="D1067" s="30" t="s">
        <v>325</v>
      </c>
      <c r="E1067" s="30" t="s">
        <v>93</v>
      </c>
      <c r="F1067" s="30" t="s">
        <v>462</v>
      </c>
    </row>
    <row r="1068" spans="1:6" ht="15" thickBot="1">
      <c r="A1068" s="30" t="s">
        <v>15</v>
      </c>
      <c r="B1068" s="31">
        <v>231.87</v>
      </c>
      <c r="C1068" s="30" t="s">
        <v>99</v>
      </c>
      <c r="D1068" s="30" t="s">
        <v>460</v>
      </c>
      <c r="E1068" s="30" t="s">
        <v>93</v>
      </c>
      <c r="F1068" s="30" t="s">
        <v>462</v>
      </c>
    </row>
    <row r="1069" spans="1:6" ht="15" thickBot="1">
      <c r="A1069" s="32"/>
      <c r="B1069" s="31">
        <v>-37.950000000000003</v>
      </c>
      <c r="C1069" s="30" t="s">
        <v>97</v>
      </c>
      <c r="D1069" s="30" t="s">
        <v>98</v>
      </c>
      <c r="E1069" s="30" t="s">
        <v>102</v>
      </c>
      <c r="F1069" s="30" t="s">
        <v>462</v>
      </c>
    </row>
    <row r="1070" spans="1:6" ht="15" thickBot="1">
      <c r="A1070" s="32"/>
      <c r="B1070" s="31">
        <v>-114.63</v>
      </c>
      <c r="C1070" s="30" t="s">
        <v>133</v>
      </c>
      <c r="D1070" s="30" t="s">
        <v>134</v>
      </c>
      <c r="E1070" s="30" t="s">
        <v>102</v>
      </c>
      <c r="F1070" s="30" t="s">
        <v>462</v>
      </c>
    </row>
    <row r="1071" spans="1:6" ht="15" thickBot="1">
      <c r="A1071" s="32"/>
      <c r="B1071" s="31">
        <v>532.79999999999995</v>
      </c>
      <c r="C1071" s="30" t="s">
        <v>120</v>
      </c>
      <c r="D1071" s="30" t="s">
        <v>290</v>
      </c>
      <c r="E1071" s="30" t="s">
        <v>93</v>
      </c>
      <c r="F1071" s="30" t="s">
        <v>462</v>
      </c>
    </row>
    <row r="1072" spans="1:6" ht="15" thickBot="1">
      <c r="A1072" s="32"/>
      <c r="B1072" s="31">
        <v>35.659999999999997</v>
      </c>
      <c r="C1072" s="30" t="s">
        <v>91</v>
      </c>
      <c r="D1072" s="30" t="s">
        <v>224</v>
      </c>
      <c r="E1072" s="30" t="s">
        <v>93</v>
      </c>
      <c r="F1072" s="30" t="s">
        <v>462</v>
      </c>
    </row>
    <row r="1073" spans="1:6" ht="15" thickBot="1">
      <c r="A1073" s="32"/>
      <c r="B1073" s="31">
        <v>2722.13</v>
      </c>
      <c r="C1073" s="30" t="s">
        <v>91</v>
      </c>
      <c r="D1073" s="30" t="s">
        <v>208</v>
      </c>
      <c r="E1073" s="30" t="s">
        <v>93</v>
      </c>
      <c r="F1073" s="30" t="s">
        <v>462</v>
      </c>
    </row>
    <row r="1074" spans="1:6" ht="15" thickBot="1">
      <c r="A1074" s="32"/>
      <c r="B1074" s="31">
        <v>5894.57</v>
      </c>
      <c r="C1074" s="30" t="s">
        <v>91</v>
      </c>
      <c r="D1074" s="30" t="s">
        <v>141</v>
      </c>
      <c r="E1074" s="30" t="s">
        <v>93</v>
      </c>
      <c r="F1074" s="30" t="s">
        <v>462</v>
      </c>
    </row>
    <row r="1075" spans="1:6" ht="15" thickBot="1">
      <c r="A1075" s="32"/>
      <c r="B1075" s="31">
        <v>11048.16</v>
      </c>
      <c r="C1075" s="30" t="s">
        <v>91</v>
      </c>
      <c r="D1075" s="30" t="s">
        <v>104</v>
      </c>
      <c r="E1075" s="30" t="s">
        <v>93</v>
      </c>
      <c r="F1075" s="30" t="s">
        <v>462</v>
      </c>
    </row>
    <row r="1076" spans="1:6" ht="15" thickBot="1">
      <c r="A1076" s="32"/>
      <c r="B1076" s="31">
        <v>261.08999999999997</v>
      </c>
      <c r="C1076" s="30" t="s">
        <v>91</v>
      </c>
      <c r="D1076" s="30" t="s">
        <v>110</v>
      </c>
      <c r="E1076" s="30" t="s">
        <v>93</v>
      </c>
      <c r="F1076" s="30" t="s">
        <v>462</v>
      </c>
    </row>
    <row r="1077" spans="1:6" ht="15" thickBot="1">
      <c r="A1077" s="32"/>
      <c r="B1077" s="31">
        <v>-90.16</v>
      </c>
      <c r="C1077" s="30" t="s">
        <v>91</v>
      </c>
      <c r="D1077" s="30" t="s">
        <v>113</v>
      </c>
      <c r="E1077" s="30" t="s">
        <v>102</v>
      </c>
      <c r="F1077" s="30" t="s">
        <v>462</v>
      </c>
    </row>
    <row r="1078" spans="1:6" ht="15" thickBot="1">
      <c r="A1078" s="32"/>
      <c r="B1078" s="31">
        <v>17314.64</v>
      </c>
      <c r="C1078" s="30" t="s">
        <v>91</v>
      </c>
      <c r="D1078" s="30" t="s">
        <v>191</v>
      </c>
      <c r="E1078" s="30" t="s">
        <v>93</v>
      </c>
      <c r="F1078" s="30" t="s">
        <v>462</v>
      </c>
    </row>
    <row r="1079" spans="1:6" ht="15" thickBot="1">
      <c r="A1079" s="30" t="s">
        <v>15</v>
      </c>
      <c r="B1079" s="31">
        <v>37256.35</v>
      </c>
      <c r="C1079" s="30" t="s">
        <v>108</v>
      </c>
      <c r="D1079" s="30" t="s">
        <v>181</v>
      </c>
      <c r="E1079" s="30" t="s">
        <v>93</v>
      </c>
      <c r="F1079" s="30" t="s">
        <v>462</v>
      </c>
    </row>
    <row r="1080" spans="1:6" ht="15" thickBot="1">
      <c r="A1080" s="30" t="s">
        <v>15</v>
      </c>
      <c r="B1080" s="31">
        <v>267.17</v>
      </c>
      <c r="C1080" s="30" t="s">
        <v>108</v>
      </c>
      <c r="D1080" s="30" t="s">
        <v>453</v>
      </c>
      <c r="E1080" s="30" t="s">
        <v>93</v>
      </c>
      <c r="F1080" s="30" t="s">
        <v>462</v>
      </c>
    </row>
    <row r="1081" spans="1:6" ht="15" thickBot="1">
      <c r="A1081" s="30" t="s">
        <v>15</v>
      </c>
      <c r="B1081" s="31">
        <v>54.97</v>
      </c>
      <c r="C1081" s="30" t="s">
        <v>108</v>
      </c>
      <c r="D1081" s="30" t="s">
        <v>272</v>
      </c>
      <c r="E1081" s="30" t="s">
        <v>93</v>
      </c>
      <c r="F1081" s="30" t="s">
        <v>462</v>
      </c>
    </row>
    <row r="1082" spans="1:6" ht="15" thickBot="1">
      <c r="A1082" s="32"/>
      <c r="B1082" s="31">
        <v>32.78</v>
      </c>
      <c r="C1082" s="30" t="s">
        <v>97</v>
      </c>
      <c r="D1082" s="30" t="s">
        <v>295</v>
      </c>
      <c r="E1082" s="30" t="s">
        <v>93</v>
      </c>
      <c r="F1082" s="30" t="s">
        <v>462</v>
      </c>
    </row>
    <row r="1083" spans="1:6" ht="15" thickBot="1">
      <c r="A1083" s="30" t="s">
        <v>15</v>
      </c>
      <c r="B1083" s="31">
        <v>3667.24</v>
      </c>
      <c r="C1083" s="30" t="s">
        <v>99</v>
      </c>
      <c r="D1083" s="30" t="s">
        <v>470</v>
      </c>
      <c r="E1083" s="30" t="s">
        <v>93</v>
      </c>
      <c r="F1083" s="30" t="s">
        <v>462</v>
      </c>
    </row>
    <row r="1084" spans="1:6" ht="15" thickBot="1">
      <c r="A1084" s="30" t="s">
        <v>15</v>
      </c>
      <c r="B1084" s="31">
        <v>2130.6</v>
      </c>
      <c r="C1084" s="30" t="s">
        <v>99</v>
      </c>
      <c r="D1084" s="30" t="s">
        <v>471</v>
      </c>
      <c r="E1084" s="30" t="s">
        <v>93</v>
      </c>
      <c r="F1084" s="30" t="s">
        <v>462</v>
      </c>
    </row>
    <row r="1085" spans="1:6" ht="15" thickBot="1">
      <c r="A1085" s="30" t="s">
        <v>15</v>
      </c>
      <c r="B1085" s="31">
        <v>204.11</v>
      </c>
      <c r="C1085" s="30" t="s">
        <v>99</v>
      </c>
      <c r="D1085" s="30" t="s">
        <v>255</v>
      </c>
      <c r="E1085" s="30" t="s">
        <v>93</v>
      </c>
      <c r="F1085" s="30" t="s">
        <v>462</v>
      </c>
    </row>
    <row r="1086" spans="1:6" ht="15" thickBot="1">
      <c r="A1086" s="30" t="s">
        <v>20</v>
      </c>
      <c r="B1086" s="31">
        <v>-10130.07</v>
      </c>
      <c r="C1086" s="30" t="s">
        <v>99</v>
      </c>
      <c r="D1086" s="30" t="s">
        <v>420</v>
      </c>
      <c r="E1086" s="30" t="s">
        <v>102</v>
      </c>
      <c r="F1086" s="30" t="s">
        <v>462</v>
      </c>
    </row>
    <row r="1087" spans="1:6" ht="15" thickBot="1">
      <c r="A1087" s="30" t="s">
        <v>15</v>
      </c>
      <c r="B1087" s="31">
        <v>14436</v>
      </c>
      <c r="C1087" s="30" t="s">
        <v>99</v>
      </c>
      <c r="D1087" s="30" t="s">
        <v>472</v>
      </c>
      <c r="E1087" s="30" t="s">
        <v>93</v>
      </c>
      <c r="F1087" s="30" t="s">
        <v>462</v>
      </c>
    </row>
    <row r="1088" spans="1:6" ht="15" thickBot="1">
      <c r="A1088" s="30" t="s">
        <v>20</v>
      </c>
      <c r="B1088" s="31">
        <v>31563.59</v>
      </c>
      <c r="C1088" s="30" t="s">
        <v>99</v>
      </c>
      <c r="D1088" s="30" t="s">
        <v>403</v>
      </c>
      <c r="E1088" s="30" t="s">
        <v>93</v>
      </c>
      <c r="F1088" s="30" t="s">
        <v>462</v>
      </c>
    </row>
    <row r="1089" spans="1:6" ht="15" thickBot="1">
      <c r="A1089" s="30" t="s">
        <v>15</v>
      </c>
      <c r="B1089" s="31">
        <v>10411.959999999999</v>
      </c>
      <c r="C1089" s="30" t="s">
        <v>99</v>
      </c>
      <c r="D1089" s="30" t="s">
        <v>130</v>
      </c>
      <c r="E1089" s="30" t="s">
        <v>93</v>
      </c>
      <c r="F1089" s="30" t="s">
        <v>462</v>
      </c>
    </row>
    <row r="1090" spans="1:6" ht="15" thickBot="1">
      <c r="A1090" s="30" t="s">
        <v>15</v>
      </c>
      <c r="B1090" s="31">
        <v>-3488.64</v>
      </c>
      <c r="C1090" s="30" t="s">
        <v>99</v>
      </c>
      <c r="D1090" s="30" t="s">
        <v>349</v>
      </c>
      <c r="E1090" s="30" t="s">
        <v>102</v>
      </c>
      <c r="F1090" s="30" t="s">
        <v>462</v>
      </c>
    </row>
    <row r="1091" spans="1:6" ht="15" thickBot="1">
      <c r="A1091" s="32"/>
      <c r="B1091" s="31">
        <v>121.7</v>
      </c>
      <c r="C1091" s="30" t="s">
        <v>91</v>
      </c>
      <c r="D1091" s="30" t="s">
        <v>150</v>
      </c>
      <c r="E1091" s="30" t="s">
        <v>93</v>
      </c>
      <c r="F1091" s="30" t="s">
        <v>462</v>
      </c>
    </row>
    <row r="1092" spans="1:6" ht="15" thickBot="1">
      <c r="A1092" s="30" t="s">
        <v>103</v>
      </c>
      <c r="B1092" s="31">
        <v>8016.97</v>
      </c>
      <c r="C1092" s="30" t="s">
        <v>99</v>
      </c>
      <c r="D1092" s="30" t="s">
        <v>151</v>
      </c>
      <c r="E1092" s="30" t="s">
        <v>93</v>
      </c>
      <c r="F1092" s="30" t="s">
        <v>462</v>
      </c>
    </row>
    <row r="1093" spans="1:6" ht="15" thickBot="1">
      <c r="A1093" s="30" t="s">
        <v>15</v>
      </c>
      <c r="B1093" s="31">
        <v>-82.76</v>
      </c>
      <c r="C1093" s="30" t="s">
        <v>99</v>
      </c>
      <c r="D1093" s="30" t="s">
        <v>364</v>
      </c>
      <c r="E1093" s="30" t="s">
        <v>102</v>
      </c>
      <c r="F1093" s="30" t="s">
        <v>462</v>
      </c>
    </row>
    <row r="1094" spans="1:6" ht="15" thickBot="1">
      <c r="A1094" s="30" t="s">
        <v>15</v>
      </c>
      <c r="B1094" s="31">
        <v>7326.29</v>
      </c>
      <c r="C1094" s="30" t="s">
        <v>99</v>
      </c>
      <c r="D1094" s="30" t="s">
        <v>458</v>
      </c>
      <c r="E1094" s="30" t="s">
        <v>93</v>
      </c>
      <c r="F1094" s="30" t="s">
        <v>462</v>
      </c>
    </row>
    <row r="1095" spans="1:6" ht="15" thickBot="1">
      <c r="A1095" s="32"/>
      <c r="B1095" s="31">
        <v>509.67</v>
      </c>
      <c r="C1095" s="30" t="s">
        <v>111</v>
      </c>
      <c r="D1095" s="30" t="s">
        <v>153</v>
      </c>
      <c r="E1095" s="30" t="s">
        <v>93</v>
      </c>
      <c r="F1095" s="30" t="s">
        <v>462</v>
      </c>
    </row>
    <row r="1096" spans="1:6" ht="15" thickBot="1">
      <c r="A1096" s="32"/>
      <c r="B1096" s="31">
        <v>121.75</v>
      </c>
      <c r="C1096" s="30" t="s">
        <v>97</v>
      </c>
      <c r="D1096" s="30" t="s">
        <v>100</v>
      </c>
      <c r="E1096" s="30" t="s">
        <v>93</v>
      </c>
      <c r="F1096" s="30" t="s">
        <v>462</v>
      </c>
    </row>
    <row r="1097" spans="1:6" ht="15" thickBot="1">
      <c r="A1097" s="32"/>
      <c r="B1097" s="31">
        <v>-3217.84</v>
      </c>
      <c r="C1097" s="30" t="s">
        <v>91</v>
      </c>
      <c r="D1097" s="30" t="s">
        <v>191</v>
      </c>
      <c r="E1097" s="30" t="s">
        <v>102</v>
      </c>
      <c r="F1097" s="30" t="s">
        <v>462</v>
      </c>
    </row>
    <row r="1098" spans="1:6" ht="15" thickBot="1">
      <c r="A1098" s="30" t="s">
        <v>15</v>
      </c>
      <c r="B1098" s="31">
        <v>6956.32</v>
      </c>
      <c r="C1098" s="30" t="s">
        <v>99</v>
      </c>
      <c r="D1098" s="30" t="s">
        <v>473</v>
      </c>
      <c r="E1098" s="30" t="s">
        <v>93</v>
      </c>
      <c r="F1098" s="30" t="s">
        <v>462</v>
      </c>
    </row>
    <row r="1099" spans="1:6" ht="15" thickBot="1">
      <c r="A1099" s="32"/>
      <c r="B1099" s="31">
        <v>2336.1799999999998</v>
      </c>
      <c r="C1099" s="30" t="s">
        <v>91</v>
      </c>
      <c r="D1099" s="30" t="s">
        <v>182</v>
      </c>
      <c r="E1099" s="30" t="s">
        <v>93</v>
      </c>
      <c r="F1099" s="30" t="s">
        <v>462</v>
      </c>
    </row>
    <row r="1100" spans="1:6" ht="15" thickBot="1">
      <c r="A1100" s="30" t="s">
        <v>15</v>
      </c>
      <c r="B1100" s="31">
        <v>-39.11</v>
      </c>
      <c r="C1100" s="30" t="s">
        <v>99</v>
      </c>
      <c r="D1100" s="30" t="s">
        <v>282</v>
      </c>
      <c r="E1100" s="30" t="s">
        <v>102</v>
      </c>
      <c r="F1100" s="30" t="s">
        <v>462</v>
      </c>
    </row>
    <row r="1101" spans="1:6" ht="15" thickBot="1">
      <c r="A1101" s="30" t="s">
        <v>15</v>
      </c>
      <c r="B1101" s="31">
        <v>802.07</v>
      </c>
      <c r="C1101" s="30" t="s">
        <v>99</v>
      </c>
      <c r="D1101" s="30" t="s">
        <v>474</v>
      </c>
      <c r="E1101" s="30" t="s">
        <v>93</v>
      </c>
      <c r="F1101" s="30" t="s">
        <v>462</v>
      </c>
    </row>
    <row r="1102" spans="1:6" ht="15" thickBot="1">
      <c r="A1102" s="30" t="s">
        <v>15</v>
      </c>
      <c r="B1102" s="31">
        <v>531.36</v>
      </c>
      <c r="C1102" s="30" t="s">
        <v>99</v>
      </c>
      <c r="D1102" s="30" t="s">
        <v>145</v>
      </c>
      <c r="E1102" s="30" t="s">
        <v>93</v>
      </c>
      <c r="F1102" s="30" t="s">
        <v>462</v>
      </c>
    </row>
    <row r="1103" spans="1:6" ht="15" thickBot="1">
      <c r="A1103" s="30" t="s">
        <v>15</v>
      </c>
      <c r="B1103" s="31">
        <v>438.55</v>
      </c>
      <c r="C1103" s="30" t="s">
        <v>99</v>
      </c>
      <c r="D1103" s="30" t="s">
        <v>305</v>
      </c>
      <c r="E1103" s="30" t="s">
        <v>93</v>
      </c>
      <c r="F1103" s="30" t="s">
        <v>462</v>
      </c>
    </row>
    <row r="1104" spans="1:6" ht="15" thickBot="1">
      <c r="A1104" s="30" t="s">
        <v>15</v>
      </c>
      <c r="B1104" s="31">
        <v>1755.56</v>
      </c>
      <c r="C1104" s="30" t="s">
        <v>99</v>
      </c>
      <c r="D1104" s="30" t="s">
        <v>213</v>
      </c>
      <c r="E1104" s="30" t="s">
        <v>93</v>
      </c>
      <c r="F1104" s="30" t="s">
        <v>462</v>
      </c>
    </row>
    <row r="1105" spans="1:6" ht="15" thickBot="1">
      <c r="A1105" s="30" t="s">
        <v>15</v>
      </c>
      <c r="B1105" s="31">
        <v>307.92</v>
      </c>
      <c r="C1105" s="30" t="s">
        <v>99</v>
      </c>
      <c r="D1105" s="30" t="s">
        <v>475</v>
      </c>
      <c r="E1105" s="30" t="s">
        <v>93</v>
      </c>
      <c r="F1105" s="30" t="s">
        <v>462</v>
      </c>
    </row>
    <row r="1106" spans="1:6" ht="15" thickBot="1">
      <c r="A1106" s="30" t="s">
        <v>15</v>
      </c>
      <c r="B1106" s="31">
        <v>153.02000000000001</v>
      </c>
      <c r="C1106" s="30" t="s">
        <v>99</v>
      </c>
      <c r="D1106" s="30" t="s">
        <v>476</v>
      </c>
      <c r="E1106" s="30" t="s">
        <v>93</v>
      </c>
      <c r="F1106" s="30" t="s">
        <v>462</v>
      </c>
    </row>
    <row r="1107" spans="1:6" ht="15" thickBot="1">
      <c r="A1107" s="30" t="s">
        <v>15</v>
      </c>
      <c r="B1107" s="31">
        <v>11785.24</v>
      </c>
      <c r="C1107" s="30" t="s">
        <v>99</v>
      </c>
      <c r="D1107" s="30" t="s">
        <v>477</v>
      </c>
      <c r="E1107" s="30" t="s">
        <v>93</v>
      </c>
      <c r="F1107" s="30" t="s">
        <v>462</v>
      </c>
    </row>
    <row r="1108" spans="1:6" ht="15" thickBot="1">
      <c r="A1108" s="30" t="s">
        <v>15</v>
      </c>
      <c r="B1108" s="31">
        <v>581.20000000000005</v>
      </c>
      <c r="C1108" s="30" t="s">
        <v>99</v>
      </c>
      <c r="D1108" s="30" t="s">
        <v>478</v>
      </c>
      <c r="E1108" s="30" t="s">
        <v>93</v>
      </c>
      <c r="F1108" s="30" t="s">
        <v>462</v>
      </c>
    </row>
    <row r="1109" spans="1:6" ht="15" thickBot="1">
      <c r="A1109" s="32"/>
      <c r="B1109" s="31">
        <v>19.600000000000001</v>
      </c>
      <c r="C1109" s="30" t="s">
        <v>91</v>
      </c>
      <c r="D1109" s="30" t="s">
        <v>189</v>
      </c>
      <c r="E1109" s="30" t="s">
        <v>93</v>
      </c>
      <c r="F1109" s="30" t="s">
        <v>462</v>
      </c>
    </row>
    <row r="1110" spans="1:6" ht="15" thickBot="1">
      <c r="A1110" s="32"/>
      <c r="B1110" s="31">
        <v>-21.74</v>
      </c>
      <c r="C1110" s="30" t="s">
        <v>97</v>
      </c>
      <c r="D1110" s="30" t="s">
        <v>466</v>
      </c>
      <c r="E1110" s="30" t="s">
        <v>102</v>
      </c>
      <c r="F1110" s="30" t="s">
        <v>462</v>
      </c>
    </row>
    <row r="1111" spans="1:6" ht="15" thickBot="1">
      <c r="A1111" s="30" t="s">
        <v>15</v>
      </c>
      <c r="B1111" s="31">
        <v>189.3</v>
      </c>
      <c r="C1111" s="30" t="s">
        <v>108</v>
      </c>
      <c r="D1111" s="30" t="s">
        <v>375</v>
      </c>
      <c r="E1111" s="30" t="s">
        <v>93</v>
      </c>
      <c r="F1111" s="30" t="s">
        <v>462</v>
      </c>
    </row>
    <row r="1112" spans="1:6" ht="15" thickBot="1">
      <c r="A1112" s="30" t="s">
        <v>15</v>
      </c>
      <c r="B1112" s="31">
        <v>97.17</v>
      </c>
      <c r="C1112" s="30" t="s">
        <v>108</v>
      </c>
      <c r="D1112" s="30" t="s">
        <v>479</v>
      </c>
      <c r="E1112" s="30" t="s">
        <v>93</v>
      </c>
      <c r="F1112" s="30" t="s">
        <v>462</v>
      </c>
    </row>
    <row r="1113" spans="1:6" ht="15" thickBot="1">
      <c r="A1113" s="30" t="s">
        <v>15</v>
      </c>
      <c r="B1113" s="31">
        <v>299.63</v>
      </c>
      <c r="C1113" s="30" t="s">
        <v>99</v>
      </c>
      <c r="D1113" s="30" t="s">
        <v>480</v>
      </c>
      <c r="E1113" s="30" t="s">
        <v>93</v>
      </c>
      <c r="F1113" s="30" t="s">
        <v>462</v>
      </c>
    </row>
    <row r="1114" spans="1:6" ht="15" thickBot="1">
      <c r="A1114" s="32"/>
      <c r="B1114" s="31">
        <v>1578.96</v>
      </c>
      <c r="C1114" s="30" t="s">
        <v>91</v>
      </c>
      <c r="D1114" s="30" t="s">
        <v>306</v>
      </c>
      <c r="E1114" s="30" t="s">
        <v>93</v>
      </c>
      <c r="F1114" s="30" t="s">
        <v>462</v>
      </c>
    </row>
    <row r="1115" spans="1:6" ht="15" thickBot="1">
      <c r="A1115" s="30" t="s">
        <v>15</v>
      </c>
      <c r="B1115" s="31">
        <v>43974.15</v>
      </c>
      <c r="C1115" s="30" t="s">
        <v>99</v>
      </c>
      <c r="D1115" s="30" t="s">
        <v>202</v>
      </c>
      <c r="E1115" s="30" t="s">
        <v>93</v>
      </c>
      <c r="F1115" s="30" t="s">
        <v>462</v>
      </c>
    </row>
    <row r="1116" spans="1:6" ht="15" thickBot="1">
      <c r="A1116" s="30" t="s">
        <v>15</v>
      </c>
      <c r="B1116" s="31">
        <v>3172.44</v>
      </c>
      <c r="C1116" s="30" t="s">
        <v>99</v>
      </c>
      <c r="D1116" s="30" t="s">
        <v>244</v>
      </c>
      <c r="E1116" s="30" t="s">
        <v>93</v>
      </c>
      <c r="F1116" s="30" t="s">
        <v>462</v>
      </c>
    </row>
    <row r="1117" spans="1:6" ht="15" thickBot="1">
      <c r="A1117" s="30" t="s">
        <v>15</v>
      </c>
      <c r="B1117" s="31">
        <v>924.53</v>
      </c>
      <c r="C1117" s="30" t="s">
        <v>99</v>
      </c>
      <c r="D1117" s="30" t="s">
        <v>298</v>
      </c>
      <c r="E1117" s="30" t="s">
        <v>93</v>
      </c>
      <c r="F1117" s="30" t="s">
        <v>462</v>
      </c>
    </row>
    <row r="1118" spans="1:6" ht="15" thickBot="1">
      <c r="A1118" s="30" t="s">
        <v>15</v>
      </c>
      <c r="B1118" s="31">
        <v>1399.56</v>
      </c>
      <c r="C1118" s="30" t="s">
        <v>99</v>
      </c>
      <c r="D1118" s="30" t="s">
        <v>469</v>
      </c>
      <c r="E1118" s="30" t="s">
        <v>93</v>
      </c>
      <c r="F1118" s="30" t="s">
        <v>462</v>
      </c>
    </row>
    <row r="1119" spans="1:6" ht="15" thickBot="1">
      <c r="A1119" s="30" t="s">
        <v>15</v>
      </c>
      <c r="B1119" s="31">
        <v>1413.26</v>
      </c>
      <c r="C1119" s="30" t="s">
        <v>99</v>
      </c>
      <c r="D1119" s="30" t="s">
        <v>481</v>
      </c>
      <c r="E1119" s="30" t="s">
        <v>93</v>
      </c>
      <c r="F1119" s="30" t="s">
        <v>462</v>
      </c>
    </row>
    <row r="1120" spans="1:6" ht="15" thickBot="1">
      <c r="A1120" s="30" t="s">
        <v>15</v>
      </c>
      <c r="B1120" s="31">
        <v>1219.79</v>
      </c>
      <c r="C1120" s="30" t="s">
        <v>99</v>
      </c>
      <c r="D1120" s="30" t="s">
        <v>261</v>
      </c>
      <c r="E1120" s="30" t="s">
        <v>93</v>
      </c>
      <c r="F1120" s="30" t="s">
        <v>462</v>
      </c>
    </row>
    <row r="1121" spans="1:6" ht="15" thickBot="1">
      <c r="A1121" s="30" t="s">
        <v>15</v>
      </c>
      <c r="B1121" s="31">
        <v>1385.01</v>
      </c>
      <c r="C1121" s="30" t="s">
        <v>99</v>
      </c>
      <c r="D1121" s="30" t="s">
        <v>482</v>
      </c>
      <c r="E1121" s="30" t="s">
        <v>93</v>
      </c>
      <c r="F1121" s="30" t="s">
        <v>462</v>
      </c>
    </row>
    <row r="1122" spans="1:6" ht="15" thickBot="1">
      <c r="A1122" s="30" t="s">
        <v>15</v>
      </c>
      <c r="B1122" s="31">
        <v>-237.72</v>
      </c>
      <c r="C1122" s="30" t="s">
        <v>99</v>
      </c>
      <c r="D1122" s="30" t="s">
        <v>280</v>
      </c>
      <c r="E1122" s="30" t="s">
        <v>102</v>
      </c>
      <c r="F1122" s="30" t="s">
        <v>462</v>
      </c>
    </row>
    <row r="1123" spans="1:6" ht="15" thickBot="1">
      <c r="A1123" s="30" t="s">
        <v>15</v>
      </c>
      <c r="B1123" s="31">
        <v>5490.05</v>
      </c>
      <c r="C1123" s="30" t="s">
        <v>99</v>
      </c>
      <c r="D1123" s="30" t="s">
        <v>426</v>
      </c>
      <c r="E1123" s="30" t="s">
        <v>93</v>
      </c>
      <c r="F1123" s="30" t="s">
        <v>462</v>
      </c>
    </row>
    <row r="1124" spans="1:6" ht="15" thickBot="1">
      <c r="A1124" s="30" t="s">
        <v>103</v>
      </c>
      <c r="B1124" s="31">
        <v>401.16</v>
      </c>
      <c r="C1124" s="30" t="s">
        <v>99</v>
      </c>
      <c r="D1124" s="30" t="s">
        <v>437</v>
      </c>
      <c r="E1124" s="30" t="s">
        <v>93</v>
      </c>
      <c r="F1124" s="30" t="s">
        <v>462</v>
      </c>
    </row>
    <row r="1125" spans="1:6" ht="15" thickBot="1">
      <c r="A1125" s="30" t="s">
        <v>15</v>
      </c>
      <c r="B1125" s="31">
        <v>-2318.4899999999998</v>
      </c>
      <c r="C1125" s="30" t="s">
        <v>99</v>
      </c>
      <c r="D1125" s="30" t="s">
        <v>428</v>
      </c>
      <c r="E1125" s="30" t="s">
        <v>102</v>
      </c>
      <c r="F1125" s="30" t="s">
        <v>462</v>
      </c>
    </row>
    <row r="1126" spans="1:6" ht="15" thickBot="1">
      <c r="A1126" s="32"/>
      <c r="B1126" s="31">
        <v>613.25</v>
      </c>
      <c r="C1126" s="30" t="s">
        <v>97</v>
      </c>
      <c r="D1126" s="30" t="s">
        <v>157</v>
      </c>
      <c r="E1126" s="30" t="s">
        <v>93</v>
      </c>
      <c r="F1126" s="30" t="s">
        <v>462</v>
      </c>
    </row>
    <row r="1127" spans="1:6" ht="15" thickBot="1">
      <c r="A1127" s="32"/>
      <c r="B1127" s="31">
        <v>31.49</v>
      </c>
      <c r="C1127" s="30" t="s">
        <v>97</v>
      </c>
      <c r="D1127" s="30" t="s">
        <v>483</v>
      </c>
      <c r="E1127" s="30" t="s">
        <v>93</v>
      </c>
      <c r="F1127" s="30" t="s">
        <v>462</v>
      </c>
    </row>
    <row r="1128" spans="1:6" ht="15" thickBot="1">
      <c r="A1128" s="32"/>
      <c r="B1128" s="31">
        <v>62.23</v>
      </c>
      <c r="C1128" s="30" t="s">
        <v>91</v>
      </c>
      <c r="D1128" s="30" t="s">
        <v>484</v>
      </c>
      <c r="E1128" s="30" t="s">
        <v>93</v>
      </c>
      <c r="F1128" s="30" t="s">
        <v>462</v>
      </c>
    </row>
    <row r="1129" spans="1:6" ht="15" thickBot="1">
      <c r="A1129" s="32"/>
      <c r="B1129" s="31">
        <v>271.06</v>
      </c>
      <c r="C1129" s="30" t="s">
        <v>91</v>
      </c>
      <c r="D1129" s="30" t="s">
        <v>159</v>
      </c>
      <c r="E1129" s="30" t="s">
        <v>93</v>
      </c>
      <c r="F1129" s="30" t="s">
        <v>462</v>
      </c>
    </row>
    <row r="1130" spans="1:6" ht="15" thickBot="1">
      <c r="A1130" s="32"/>
      <c r="B1130" s="31">
        <v>2.59</v>
      </c>
      <c r="C1130" s="30" t="s">
        <v>131</v>
      </c>
      <c r="D1130" s="30" t="s">
        <v>179</v>
      </c>
      <c r="E1130" s="30" t="s">
        <v>93</v>
      </c>
      <c r="F1130" s="30" t="s">
        <v>462</v>
      </c>
    </row>
    <row r="1131" spans="1:6" ht="15" thickBot="1">
      <c r="A1131" s="30" t="s">
        <v>20</v>
      </c>
      <c r="B1131" s="31">
        <v>18431.599999999999</v>
      </c>
      <c r="C1131" s="30" t="s">
        <v>99</v>
      </c>
      <c r="D1131" s="30" t="s">
        <v>237</v>
      </c>
      <c r="E1131" s="30" t="s">
        <v>93</v>
      </c>
      <c r="F1131" s="30" t="s">
        <v>462</v>
      </c>
    </row>
    <row r="1132" spans="1:6" ht="15" thickBot="1">
      <c r="A1132" s="30" t="s">
        <v>15</v>
      </c>
      <c r="B1132" s="31">
        <v>-8234.94</v>
      </c>
      <c r="C1132" s="30" t="s">
        <v>108</v>
      </c>
      <c r="D1132" s="30" t="s">
        <v>453</v>
      </c>
      <c r="E1132" s="30" t="s">
        <v>102</v>
      </c>
      <c r="F1132" s="30" t="s">
        <v>462</v>
      </c>
    </row>
    <row r="1133" spans="1:6" ht="15" thickBot="1">
      <c r="A1133" s="30" t="s">
        <v>20</v>
      </c>
      <c r="B1133" s="31">
        <v>5039.05</v>
      </c>
      <c r="C1133" s="30" t="s">
        <v>99</v>
      </c>
      <c r="D1133" s="30" t="s">
        <v>485</v>
      </c>
      <c r="E1133" s="30" t="s">
        <v>93</v>
      </c>
      <c r="F1133" s="30" t="s">
        <v>462</v>
      </c>
    </row>
    <row r="1134" spans="1:6" ht="15" thickBot="1">
      <c r="A1134" s="30" t="s">
        <v>15</v>
      </c>
      <c r="B1134" s="31">
        <v>-136.38</v>
      </c>
      <c r="C1134" s="30" t="s">
        <v>99</v>
      </c>
      <c r="D1134" s="30" t="s">
        <v>486</v>
      </c>
      <c r="E1134" s="30" t="s">
        <v>102</v>
      </c>
      <c r="F1134" s="30" t="s">
        <v>462</v>
      </c>
    </row>
    <row r="1135" spans="1:6" ht="15" thickBot="1">
      <c r="A1135" s="30" t="s">
        <v>20</v>
      </c>
      <c r="B1135" s="31">
        <v>18384.599999999999</v>
      </c>
      <c r="C1135" s="30" t="s">
        <v>99</v>
      </c>
      <c r="D1135" s="30" t="s">
        <v>487</v>
      </c>
      <c r="E1135" s="30" t="s">
        <v>93</v>
      </c>
      <c r="F1135" s="30" t="s">
        <v>462</v>
      </c>
    </row>
    <row r="1136" spans="1:6" ht="15" thickBot="1">
      <c r="A1136" s="30" t="s">
        <v>15</v>
      </c>
      <c r="B1136" s="31">
        <v>-823.37</v>
      </c>
      <c r="C1136" s="30" t="s">
        <v>99</v>
      </c>
      <c r="D1136" s="30" t="s">
        <v>242</v>
      </c>
      <c r="E1136" s="30" t="s">
        <v>102</v>
      </c>
      <c r="F1136" s="30" t="s">
        <v>462</v>
      </c>
    </row>
    <row r="1137" spans="1:6" ht="15" thickBot="1">
      <c r="A1137" s="30" t="s">
        <v>15</v>
      </c>
      <c r="B1137" s="31">
        <v>1403.85</v>
      </c>
      <c r="C1137" s="30" t="s">
        <v>99</v>
      </c>
      <c r="D1137" s="30" t="s">
        <v>233</v>
      </c>
      <c r="E1137" s="30" t="s">
        <v>93</v>
      </c>
      <c r="F1137" s="30" t="s">
        <v>462</v>
      </c>
    </row>
    <row r="1138" spans="1:6" ht="15" thickBot="1">
      <c r="A1138" s="30" t="s">
        <v>15</v>
      </c>
      <c r="B1138" s="31">
        <v>8378.44</v>
      </c>
      <c r="C1138" s="30" t="s">
        <v>99</v>
      </c>
      <c r="D1138" s="30" t="s">
        <v>214</v>
      </c>
      <c r="E1138" s="30" t="s">
        <v>93</v>
      </c>
      <c r="F1138" s="30" t="s">
        <v>462</v>
      </c>
    </row>
    <row r="1139" spans="1:6" ht="15" thickBot="1">
      <c r="A1139" s="30" t="s">
        <v>20</v>
      </c>
      <c r="B1139" s="31">
        <v>3554.59</v>
      </c>
      <c r="C1139" s="30" t="s">
        <v>99</v>
      </c>
      <c r="D1139" s="30" t="s">
        <v>395</v>
      </c>
      <c r="E1139" s="30" t="s">
        <v>93</v>
      </c>
      <c r="F1139" s="30" t="s">
        <v>462</v>
      </c>
    </row>
    <row r="1140" spans="1:6" ht="15" thickBot="1">
      <c r="A1140" s="30" t="s">
        <v>20</v>
      </c>
      <c r="B1140" s="31">
        <v>-52.67</v>
      </c>
      <c r="C1140" s="30" t="s">
        <v>99</v>
      </c>
      <c r="D1140" s="30" t="s">
        <v>403</v>
      </c>
      <c r="E1140" s="30" t="s">
        <v>102</v>
      </c>
      <c r="F1140" s="30" t="s">
        <v>462</v>
      </c>
    </row>
    <row r="1141" spans="1:6" ht="15" thickBot="1">
      <c r="A1141" s="30" t="s">
        <v>20</v>
      </c>
      <c r="B1141" s="31">
        <v>376906.87</v>
      </c>
      <c r="C1141" s="30" t="s">
        <v>99</v>
      </c>
      <c r="D1141" s="30" t="s">
        <v>278</v>
      </c>
      <c r="E1141" s="30" t="s">
        <v>93</v>
      </c>
      <c r="F1141" s="30" t="s">
        <v>462</v>
      </c>
    </row>
    <row r="1142" spans="1:6" ht="15" thickBot="1">
      <c r="A1142" s="30" t="s">
        <v>15</v>
      </c>
      <c r="B1142" s="31">
        <v>-1724.81</v>
      </c>
      <c r="C1142" s="30" t="s">
        <v>99</v>
      </c>
      <c r="D1142" s="30" t="s">
        <v>175</v>
      </c>
      <c r="E1142" s="30" t="s">
        <v>102</v>
      </c>
      <c r="F1142" s="30" t="s">
        <v>462</v>
      </c>
    </row>
    <row r="1143" spans="1:6" ht="15" thickBot="1">
      <c r="A1143" s="30" t="s">
        <v>15</v>
      </c>
      <c r="B1143" s="31">
        <v>-19766.3</v>
      </c>
      <c r="C1143" s="30" t="s">
        <v>99</v>
      </c>
      <c r="D1143" s="30" t="s">
        <v>202</v>
      </c>
      <c r="E1143" s="30" t="s">
        <v>102</v>
      </c>
      <c r="F1143" s="30" t="s">
        <v>462</v>
      </c>
    </row>
    <row r="1144" spans="1:6" ht="15" thickBot="1">
      <c r="A1144" s="30" t="s">
        <v>15</v>
      </c>
      <c r="B1144" s="31">
        <v>-381.3</v>
      </c>
      <c r="C1144" s="30" t="s">
        <v>99</v>
      </c>
      <c r="D1144" s="30" t="s">
        <v>256</v>
      </c>
      <c r="E1144" s="30" t="s">
        <v>102</v>
      </c>
      <c r="F1144" s="30" t="s">
        <v>462</v>
      </c>
    </row>
    <row r="1145" spans="1:6" ht="15" thickBot="1">
      <c r="A1145" s="30" t="s">
        <v>15</v>
      </c>
      <c r="B1145" s="31">
        <v>204.58</v>
      </c>
      <c r="C1145" s="30" t="s">
        <v>99</v>
      </c>
      <c r="D1145" s="30" t="s">
        <v>297</v>
      </c>
      <c r="E1145" s="30" t="s">
        <v>93</v>
      </c>
      <c r="F1145" s="30" t="s">
        <v>462</v>
      </c>
    </row>
    <row r="1146" spans="1:6" ht="15" thickBot="1">
      <c r="A1146" s="30" t="s">
        <v>103</v>
      </c>
      <c r="B1146" s="31">
        <v>1681.84</v>
      </c>
      <c r="C1146" s="30" t="s">
        <v>99</v>
      </c>
      <c r="D1146" s="30" t="s">
        <v>221</v>
      </c>
      <c r="E1146" s="30" t="s">
        <v>93</v>
      </c>
      <c r="F1146" s="30" t="s">
        <v>462</v>
      </c>
    </row>
    <row r="1147" spans="1:6" ht="15" thickBot="1">
      <c r="A1147" s="30" t="s">
        <v>15</v>
      </c>
      <c r="B1147" s="31">
        <v>4501.53</v>
      </c>
      <c r="C1147" s="30" t="s">
        <v>99</v>
      </c>
      <c r="D1147" s="30" t="s">
        <v>364</v>
      </c>
      <c r="E1147" s="30" t="s">
        <v>93</v>
      </c>
      <c r="F1147" s="30" t="s">
        <v>462</v>
      </c>
    </row>
    <row r="1148" spans="1:6" ht="15" thickBot="1">
      <c r="A1148" s="30" t="s">
        <v>15</v>
      </c>
      <c r="B1148" s="31">
        <v>-744.55</v>
      </c>
      <c r="C1148" s="30" t="s">
        <v>99</v>
      </c>
      <c r="D1148" s="30" t="s">
        <v>458</v>
      </c>
      <c r="E1148" s="30" t="s">
        <v>102</v>
      </c>
      <c r="F1148" s="30" t="s">
        <v>462</v>
      </c>
    </row>
    <row r="1149" spans="1:6" ht="15" thickBot="1">
      <c r="A1149" s="30" t="s">
        <v>15</v>
      </c>
      <c r="B1149" s="31">
        <v>3180.8</v>
      </c>
      <c r="C1149" s="30" t="s">
        <v>99</v>
      </c>
      <c r="D1149" s="30" t="s">
        <v>488</v>
      </c>
      <c r="E1149" s="30" t="s">
        <v>93</v>
      </c>
      <c r="F1149" s="30" t="s">
        <v>462</v>
      </c>
    </row>
    <row r="1150" spans="1:6" ht="15" thickBot="1">
      <c r="A1150" s="30" t="s">
        <v>15</v>
      </c>
      <c r="B1150" s="31">
        <v>-2289.41</v>
      </c>
      <c r="C1150" s="30" t="s">
        <v>99</v>
      </c>
      <c r="D1150" s="30" t="s">
        <v>343</v>
      </c>
      <c r="E1150" s="30" t="s">
        <v>102</v>
      </c>
      <c r="F1150" s="30" t="s">
        <v>462</v>
      </c>
    </row>
    <row r="1151" spans="1:6" ht="15" thickBot="1">
      <c r="A1151" s="30" t="s">
        <v>15</v>
      </c>
      <c r="B1151" s="31">
        <v>54.97</v>
      </c>
      <c r="C1151" s="30" t="s">
        <v>108</v>
      </c>
      <c r="D1151" s="30" t="s">
        <v>489</v>
      </c>
      <c r="E1151" s="30" t="s">
        <v>93</v>
      </c>
      <c r="F1151" s="30" t="s">
        <v>462</v>
      </c>
    </row>
    <row r="1152" spans="1:6" ht="15" thickBot="1">
      <c r="A1152" s="32"/>
      <c r="B1152" s="31">
        <v>1774.94</v>
      </c>
      <c r="C1152" s="30" t="s">
        <v>133</v>
      </c>
      <c r="D1152" s="30" t="s">
        <v>134</v>
      </c>
      <c r="E1152" s="30" t="s">
        <v>93</v>
      </c>
      <c r="F1152" s="30" t="s">
        <v>462</v>
      </c>
    </row>
    <row r="1153" spans="1:6" ht="15" thickBot="1">
      <c r="A1153" s="32"/>
      <c r="B1153" s="31">
        <v>2080.02</v>
      </c>
      <c r="C1153" s="30" t="s">
        <v>91</v>
      </c>
      <c r="D1153" s="30" t="s">
        <v>206</v>
      </c>
      <c r="E1153" s="30" t="s">
        <v>93</v>
      </c>
      <c r="F1153" s="30" t="s">
        <v>462</v>
      </c>
    </row>
    <row r="1154" spans="1:6" ht="15" thickBot="1">
      <c r="A1154" s="32"/>
      <c r="B1154" s="31">
        <v>-6933.36</v>
      </c>
      <c r="C1154" s="30" t="s">
        <v>91</v>
      </c>
      <c r="D1154" s="30" t="s">
        <v>206</v>
      </c>
      <c r="E1154" s="30" t="s">
        <v>102</v>
      </c>
      <c r="F1154" s="30" t="s">
        <v>462</v>
      </c>
    </row>
    <row r="1155" spans="1:6" ht="15" thickBot="1">
      <c r="A1155" s="32"/>
      <c r="B1155" s="31">
        <v>-392.7</v>
      </c>
      <c r="C1155" s="30" t="s">
        <v>120</v>
      </c>
      <c r="D1155" s="30" t="s">
        <v>276</v>
      </c>
      <c r="E1155" s="30" t="s">
        <v>102</v>
      </c>
      <c r="F1155" s="30" t="s">
        <v>462</v>
      </c>
    </row>
    <row r="1156" spans="1:6" ht="15" thickBot="1">
      <c r="A1156" s="32"/>
      <c r="B1156" s="31">
        <v>17.75</v>
      </c>
      <c r="C1156" s="30" t="s">
        <v>120</v>
      </c>
      <c r="D1156" s="30" t="s">
        <v>207</v>
      </c>
      <c r="E1156" s="30" t="s">
        <v>93</v>
      </c>
      <c r="F1156" s="30" t="s">
        <v>462</v>
      </c>
    </row>
    <row r="1157" spans="1:6" ht="15" thickBot="1">
      <c r="A1157" s="32"/>
      <c r="B1157" s="31">
        <v>-2510.34</v>
      </c>
      <c r="C1157" s="30" t="s">
        <v>91</v>
      </c>
      <c r="D1157" s="30" t="s">
        <v>104</v>
      </c>
      <c r="E1157" s="30" t="s">
        <v>102</v>
      </c>
      <c r="F1157" s="30" t="s">
        <v>462</v>
      </c>
    </row>
    <row r="1158" spans="1:6" ht="15" thickBot="1">
      <c r="A1158" s="32"/>
      <c r="B1158" s="31">
        <v>539.57000000000005</v>
      </c>
      <c r="C1158" s="30" t="s">
        <v>91</v>
      </c>
      <c r="D1158" s="30" t="s">
        <v>190</v>
      </c>
      <c r="E1158" s="30" t="s">
        <v>93</v>
      </c>
      <c r="F1158" s="30" t="s">
        <v>462</v>
      </c>
    </row>
    <row r="1159" spans="1:6" ht="15" thickBot="1">
      <c r="A1159" s="32"/>
      <c r="B1159" s="31">
        <v>780.32</v>
      </c>
      <c r="C1159" s="30" t="s">
        <v>91</v>
      </c>
      <c r="D1159" s="30" t="s">
        <v>113</v>
      </c>
      <c r="E1159" s="30" t="s">
        <v>93</v>
      </c>
      <c r="F1159" s="30" t="s">
        <v>462</v>
      </c>
    </row>
    <row r="1160" spans="1:6" ht="15" thickBot="1">
      <c r="A1160" s="32"/>
      <c r="B1160" s="31">
        <v>3193.24</v>
      </c>
      <c r="C1160" s="30" t="s">
        <v>91</v>
      </c>
      <c r="D1160" s="30" t="s">
        <v>142</v>
      </c>
      <c r="E1160" s="30" t="s">
        <v>93</v>
      </c>
      <c r="F1160" s="30" t="s">
        <v>462</v>
      </c>
    </row>
    <row r="1161" spans="1:6" ht="15" thickBot="1">
      <c r="A1161" s="30" t="s">
        <v>20</v>
      </c>
      <c r="B1161" s="31">
        <v>-58181.17</v>
      </c>
      <c r="C1161" s="30" t="s">
        <v>99</v>
      </c>
      <c r="D1161" s="30" t="s">
        <v>237</v>
      </c>
      <c r="E1161" s="30" t="s">
        <v>102</v>
      </c>
      <c r="F1161" s="30" t="s">
        <v>462</v>
      </c>
    </row>
    <row r="1162" spans="1:6" ht="15" thickBot="1">
      <c r="A1162" s="30" t="s">
        <v>109</v>
      </c>
      <c r="B1162" s="31">
        <v>23.5</v>
      </c>
      <c r="C1162" s="30" t="s">
        <v>99</v>
      </c>
      <c r="D1162" s="30" t="s">
        <v>119</v>
      </c>
      <c r="E1162" s="30" t="s">
        <v>93</v>
      </c>
      <c r="F1162" s="30" t="s">
        <v>462</v>
      </c>
    </row>
    <row r="1163" spans="1:6" ht="15" thickBot="1">
      <c r="A1163" s="30" t="s">
        <v>20</v>
      </c>
      <c r="B1163" s="31">
        <v>2128.6999999999998</v>
      </c>
      <c r="C1163" s="30" t="s">
        <v>99</v>
      </c>
      <c r="D1163" s="30" t="s">
        <v>490</v>
      </c>
      <c r="E1163" s="30" t="s">
        <v>93</v>
      </c>
      <c r="F1163" s="30" t="s">
        <v>462</v>
      </c>
    </row>
    <row r="1164" spans="1:6" ht="15" thickBot="1">
      <c r="A1164" s="30" t="s">
        <v>15</v>
      </c>
      <c r="B1164" s="31">
        <v>3422.69</v>
      </c>
      <c r="C1164" s="30" t="s">
        <v>99</v>
      </c>
      <c r="D1164" s="30" t="s">
        <v>200</v>
      </c>
      <c r="E1164" s="30" t="s">
        <v>93</v>
      </c>
      <c r="F1164" s="30" t="s">
        <v>462</v>
      </c>
    </row>
    <row r="1165" spans="1:6" ht="15" thickBot="1">
      <c r="A1165" s="30" t="s">
        <v>15</v>
      </c>
      <c r="B1165" s="31">
        <v>357.23</v>
      </c>
      <c r="C1165" s="30" t="s">
        <v>99</v>
      </c>
      <c r="D1165" s="30" t="s">
        <v>220</v>
      </c>
      <c r="E1165" s="30" t="s">
        <v>93</v>
      </c>
      <c r="F1165" s="30" t="s">
        <v>462</v>
      </c>
    </row>
    <row r="1166" spans="1:6" ht="15" thickBot="1">
      <c r="A1166" s="30" t="s">
        <v>15</v>
      </c>
      <c r="B1166" s="31">
        <v>-6732.09</v>
      </c>
      <c r="C1166" s="30" t="s">
        <v>99</v>
      </c>
      <c r="D1166" s="30" t="s">
        <v>203</v>
      </c>
      <c r="E1166" s="30" t="s">
        <v>102</v>
      </c>
      <c r="F1166" s="30" t="s">
        <v>462</v>
      </c>
    </row>
    <row r="1167" spans="1:6" ht="15" thickBot="1">
      <c r="A1167" s="30" t="s">
        <v>15</v>
      </c>
      <c r="B1167" s="31">
        <v>-553.98</v>
      </c>
      <c r="C1167" s="30" t="s">
        <v>99</v>
      </c>
      <c r="D1167" s="30" t="s">
        <v>488</v>
      </c>
      <c r="E1167" s="30" t="s">
        <v>102</v>
      </c>
      <c r="F1167" s="30" t="s">
        <v>462</v>
      </c>
    </row>
    <row r="1168" spans="1:6" ht="15" thickBot="1">
      <c r="A1168" s="30" t="s">
        <v>15</v>
      </c>
      <c r="B1168" s="31">
        <v>24205.34</v>
      </c>
      <c r="C1168" s="30" t="s">
        <v>99</v>
      </c>
      <c r="D1168" s="30" t="s">
        <v>343</v>
      </c>
      <c r="E1168" s="30" t="s">
        <v>93</v>
      </c>
      <c r="F1168" s="30" t="s">
        <v>462</v>
      </c>
    </row>
    <row r="1169" spans="1:6" ht="15" thickBot="1">
      <c r="A1169" s="30" t="s">
        <v>15</v>
      </c>
      <c r="B1169" s="31">
        <v>-718.59</v>
      </c>
      <c r="C1169" s="30" t="s">
        <v>99</v>
      </c>
      <c r="D1169" s="30" t="s">
        <v>426</v>
      </c>
      <c r="E1169" s="30" t="s">
        <v>102</v>
      </c>
      <c r="F1169" s="30" t="s">
        <v>462</v>
      </c>
    </row>
    <row r="1170" spans="1:6" ht="15" thickBot="1">
      <c r="A1170" s="30" t="s">
        <v>20</v>
      </c>
      <c r="B1170" s="31">
        <v>1390.75</v>
      </c>
      <c r="C1170" s="30" t="s">
        <v>99</v>
      </c>
      <c r="D1170" s="30" t="s">
        <v>491</v>
      </c>
      <c r="E1170" s="30" t="s">
        <v>93</v>
      </c>
      <c r="F1170" s="30" t="s">
        <v>462</v>
      </c>
    </row>
    <row r="1171" spans="1:6" ht="15" thickBot="1">
      <c r="A1171" s="30" t="s">
        <v>15</v>
      </c>
      <c r="B1171" s="31">
        <v>3470.66</v>
      </c>
      <c r="C1171" s="30" t="s">
        <v>99</v>
      </c>
      <c r="D1171" s="30" t="s">
        <v>492</v>
      </c>
      <c r="E1171" s="30" t="s">
        <v>93</v>
      </c>
      <c r="F1171" s="30" t="s">
        <v>462</v>
      </c>
    </row>
    <row r="1172" spans="1:6" ht="15" thickBot="1">
      <c r="A1172" s="30" t="s">
        <v>15</v>
      </c>
      <c r="B1172" s="31">
        <v>5131.97</v>
      </c>
      <c r="C1172" s="30" t="s">
        <v>99</v>
      </c>
      <c r="D1172" s="30" t="s">
        <v>493</v>
      </c>
      <c r="E1172" s="30" t="s">
        <v>93</v>
      </c>
      <c r="F1172" s="30" t="s">
        <v>462</v>
      </c>
    </row>
    <row r="1173" spans="1:6" ht="15" thickBot="1">
      <c r="A1173" s="32"/>
      <c r="B1173" s="31">
        <v>58.74</v>
      </c>
      <c r="C1173" s="30" t="s">
        <v>120</v>
      </c>
      <c r="D1173" s="30" t="s">
        <v>137</v>
      </c>
      <c r="E1173" s="30" t="s">
        <v>93</v>
      </c>
      <c r="F1173" s="30" t="s">
        <v>462</v>
      </c>
    </row>
    <row r="1174" spans="1:6" ht="15" thickBot="1">
      <c r="A1174" s="32"/>
      <c r="B1174" s="31">
        <v>-165.43</v>
      </c>
      <c r="C1174" s="30" t="s">
        <v>97</v>
      </c>
      <c r="D1174" s="30" t="s">
        <v>139</v>
      </c>
      <c r="E1174" s="30" t="s">
        <v>102</v>
      </c>
      <c r="F1174" s="30" t="s">
        <v>462</v>
      </c>
    </row>
    <row r="1175" spans="1:6" ht="15" thickBot="1">
      <c r="A1175" s="32"/>
      <c r="B1175" s="31">
        <v>2.33</v>
      </c>
      <c r="C1175" s="30" t="s">
        <v>129</v>
      </c>
      <c r="D1175" s="30" t="s">
        <v>140</v>
      </c>
      <c r="E1175" s="30" t="s">
        <v>93</v>
      </c>
      <c r="F1175" s="30" t="s">
        <v>462</v>
      </c>
    </row>
    <row r="1176" spans="1:6" ht="15" thickBot="1">
      <c r="A1176" s="32"/>
      <c r="B1176" s="31">
        <v>1958.38</v>
      </c>
      <c r="C1176" s="30" t="s">
        <v>106</v>
      </c>
      <c r="D1176" s="30" t="s">
        <v>107</v>
      </c>
      <c r="E1176" s="30" t="s">
        <v>93</v>
      </c>
      <c r="F1176" s="30" t="s">
        <v>462</v>
      </c>
    </row>
    <row r="1177" spans="1:6" ht="15" thickBot="1">
      <c r="A1177" s="32"/>
      <c r="B1177" s="31">
        <v>-29.9</v>
      </c>
      <c r="C1177" s="30" t="s">
        <v>91</v>
      </c>
      <c r="D1177" s="30" t="s">
        <v>142</v>
      </c>
      <c r="E1177" s="30" t="s">
        <v>102</v>
      </c>
      <c r="F1177" s="30" t="s">
        <v>462</v>
      </c>
    </row>
    <row r="1178" spans="1:6" ht="15" thickBot="1">
      <c r="A1178" s="30" t="s">
        <v>20</v>
      </c>
      <c r="B1178" s="31">
        <v>611.37</v>
      </c>
      <c r="C1178" s="30" t="s">
        <v>99</v>
      </c>
      <c r="D1178" s="30" t="s">
        <v>114</v>
      </c>
      <c r="E1178" s="30" t="s">
        <v>93</v>
      </c>
      <c r="F1178" s="30" t="s">
        <v>462</v>
      </c>
    </row>
    <row r="1179" spans="1:6" ht="15" thickBot="1">
      <c r="A1179" s="30" t="s">
        <v>20</v>
      </c>
      <c r="B1179" s="31">
        <v>-1439.83</v>
      </c>
      <c r="C1179" s="30" t="s">
        <v>99</v>
      </c>
      <c r="D1179" s="30" t="s">
        <v>114</v>
      </c>
      <c r="E1179" s="30" t="s">
        <v>102</v>
      </c>
      <c r="F1179" s="30" t="s">
        <v>462</v>
      </c>
    </row>
    <row r="1180" spans="1:6" ht="15" thickBot="1">
      <c r="A1180" s="30" t="s">
        <v>15</v>
      </c>
      <c r="B1180" s="31">
        <v>8136.97</v>
      </c>
      <c r="C1180" s="30" t="s">
        <v>108</v>
      </c>
      <c r="D1180" s="30" t="s">
        <v>494</v>
      </c>
      <c r="E1180" s="30" t="s">
        <v>93</v>
      </c>
      <c r="F1180" s="30" t="s">
        <v>462</v>
      </c>
    </row>
    <row r="1181" spans="1:6" ht="15" thickBot="1">
      <c r="A1181" s="30" t="s">
        <v>15</v>
      </c>
      <c r="B1181" s="31">
        <v>589.58000000000004</v>
      </c>
      <c r="C1181" s="30" t="s">
        <v>99</v>
      </c>
      <c r="D1181" s="30" t="s">
        <v>486</v>
      </c>
      <c r="E1181" s="30" t="s">
        <v>93</v>
      </c>
      <c r="F1181" s="30" t="s">
        <v>462</v>
      </c>
    </row>
    <row r="1182" spans="1:6" ht="15" thickBot="1">
      <c r="A1182" s="30" t="s">
        <v>20</v>
      </c>
      <c r="B1182" s="31">
        <v>-3829.67</v>
      </c>
      <c r="C1182" s="30" t="s">
        <v>99</v>
      </c>
      <c r="D1182" s="30" t="s">
        <v>487</v>
      </c>
      <c r="E1182" s="30" t="s">
        <v>102</v>
      </c>
      <c r="F1182" s="30" t="s">
        <v>462</v>
      </c>
    </row>
    <row r="1183" spans="1:6" ht="15" thickBot="1">
      <c r="A1183" s="30" t="s">
        <v>15</v>
      </c>
      <c r="B1183" s="31">
        <v>1850.89</v>
      </c>
      <c r="C1183" s="30" t="s">
        <v>99</v>
      </c>
      <c r="D1183" s="30" t="s">
        <v>495</v>
      </c>
      <c r="E1183" s="30" t="s">
        <v>93</v>
      </c>
      <c r="F1183" s="30" t="s">
        <v>462</v>
      </c>
    </row>
    <row r="1184" spans="1:6" ht="15" thickBot="1">
      <c r="A1184" s="30" t="s">
        <v>15</v>
      </c>
      <c r="B1184" s="31">
        <v>-430.37</v>
      </c>
      <c r="C1184" s="30" t="s">
        <v>99</v>
      </c>
      <c r="D1184" s="30" t="s">
        <v>408</v>
      </c>
      <c r="E1184" s="30" t="s">
        <v>102</v>
      </c>
      <c r="F1184" s="30" t="s">
        <v>462</v>
      </c>
    </row>
    <row r="1185" spans="1:6" ht="15" thickBot="1">
      <c r="A1185" s="30" t="s">
        <v>15</v>
      </c>
      <c r="B1185" s="31">
        <v>-258.27</v>
      </c>
      <c r="C1185" s="30" t="s">
        <v>99</v>
      </c>
      <c r="D1185" s="30" t="s">
        <v>213</v>
      </c>
      <c r="E1185" s="30" t="s">
        <v>102</v>
      </c>
      <c r="F1185" s="30" t="s">
        <v>462</v>
      </c>
    </row>
    <row r="1186" spans="1:6" ht="15" thickBot="1">
      <c r="A1186" s="30" t="s">
        <v>20</v>
      </c>
      <c r="B1186" s="31">
        <v>135064.18</v>
      </c>
      <c r="C1186" s="30" t="s">
        <v>99</v>
      </c>
      <c r="D1186" s="30" t="s">
        <v>420</v>
      </c>
      <c r="E1186" s="30" t="s">
        <v>93</v>
      </c>
      <c r="F1186" s="30" t="s">
        <v>462</v>
      </c>
    </row>
    <row r="1187" spans="1:6" ht="15" thickBot="1">
      <c r="A1187" s="30" t="s">
        <v>15</v>
      </c>
      <c r="B1187" s="31">
        <v>82826.67</v>
      </c>
      <c r="C1187" s="30" t="s">
        <v>99</v>
      </c>
      <c r="D1187" s="30" t="s">
        <v>382</v>
      </c>
      <c r="E1187" s="30" t="s">
        <v>93</v>
      </c>
      <c r="F1187" s="30" t="s">
        <v>462</v>
      </c>
    </row>
    <row r="1188" spans="1:6" ht="15" thickBot="1">
      <c r="A1188" s="30" t="s">
        <v>20</v>
      </c>
      <c r="B1188" s="31">
        <v>133.33000000000001</v>
      </c>
      <c r="C1188" s="30" t="s">
        <v>99</v>
      </c>
      <c r="D1188" s="30" t="s">
        <v>363</v>
      </c>
      <c r="E1188" s="30" t="s">
        <v>93</v>
      </c>
      <c r="F1188" s="30" t="s">
        <v>462</v>
      </c>
    </row>
    <row r="1189" spans="1:6" ht="15" thickBot="1">
      <c r="A1189" s="30" t="s">
        <v>15</v>
      </c>
      <c r="B1189" s="31">
        <v>3629.87</v>
      </c>
      <c r="C1189" s="30" t="s">
        <v>99</v>
      </c>
      <c r="D1189" s="30" t="s">
        <v>201</v>
      </c>
      <c r="E1189" s="30" t="s">
        <v>93</v>
      </c>
      <c r="F1189" s="30" t="s">
        <v>462</v>
      </c>
    </row>
    <row r="1190" spans="1:6" ht="15" thickBot="1">
      <c r="A1190" s="30" t="s">
        <v>15</v>
      </c>
      <c r="B1190" s="31">
        <v>795.95</v>
      </c>
      <c r="C1190" s="30" t="s">
        <v>99</v>
      </c>
      <c r="D1190" s="30" t="s">
        <v>256</v>
      </c>
      <c r="E1190" s="30" t="s">
        <v>93</v>
      </c>
      <c r="F1190" s="30" t="s">
        <v>462</v>
      </c>
    </row>
    <row r="1191" spans="1:6" ht="15" thickBot="1">
      <c r="A1191" s="30" t="s">
        <v>15</v>
      </c>
      <c r="B1191" s="31">
        <v>-1698.48</v>
      </c>
      <c r="C1191" s="30" t="s">
        <v>99</v>
      </c>
      <c r="D1191" s="30" t="s">
        <v>244</v>
      </c>
      <c r="E1191" s="30" t="s">
        <v>102</v>
      </c>
      <c r="F1191" s="30" t="s">
        <v>462</v>
      </c>
    </row>
    <row r="1192" spans="1:6" ht="15" thickBot="1">
      <c r="A1192" s="30" t="s">
        <v>15</v>
      </c>
      <c r="B1192" s="31">
        <v>-124.1</v>
      </c>
      <c r="C1192" s="30" t="s">
        <v>99</v>
      </c>
      <c r="D1192" s="30" t="s">
        <v>444</v>
      </c>
      <c r="E1192" s="30" t="s">
        <v>102</v>
      </c>
      <c r="F1192" s="30" t="s">
        <v>462</v>
      </c>
    </row>
    <row r="1193" spans="1:6" ht="15" thickBot="1">
      <c r="A1193" s="30" t="s">
        <v>15</v>
      </c>
      <c r="B1193" s="31">
        <v>4325</v>
      </c>
      <c r="C1193" s="30" t="s">
        <v>99</v>
      </c>
      <c r="D1193" s="30" t="s">
        <v>496</v>
      </c>
      <c r="E1193" s="30" t="s">
        <v>93</v>
      </c>
      <c r="F1193" s="30" t="s">
        <v>462</v>
      </c>
    </row>
    <row r="1194" spans="1:6" ht="15" thickBot="1">
      <c r="A1194" s="30" t="s">
        <v>20</v>
      </c>
      <c r="B1194" s="31">
        <v>5898.48</v>
      </c>
      <c r="C1194" s="30" t="s">
        <v>99</v>
      </c>
      <c r="D1194" s="30" t="s">
        <v>497</v>
      </c>
      <c r="E1194" s="30" t="s">
        <v>93</v>
      </c>
      <c r="F1194" s="30" t="s">
        <v>462</v>
      </c>
    </row>
    <row r="1195" spans="1:6" ht="15" thickBot="1">
      <c r="A1195" s="30" t="s">
        <v>15</v>
      </c>
      <c r="B1195" s="31">
        <v>1571.97</v>
      </c>
      <c r="C1195" s="30" t="s">
        <v>99</v>
      </c>
      <c r="D1195" s="30" t="s">
        <v>498</v>
      </c>
      <c r="E1195" s="30" t="s">
        <v>93</v>
      </c>
      <c r="F1195" s="30" t="s">
        <v>462</v>
      </c>
    </row>
    <row r="1196" spans="1:6" ht="15" thickBot="1">
      <c r="A1196" s="30" t="s">
        <v>15</v>
      </c>
      <c r="B1196" s="31">
        <v>376.13</v>
      </c>
      <c r="C1196" s="30" t="s">
        <v>99</v>
      </c>
      <c r="D1196" s="30" t="s">
        <v>499</v>
      </c>
      <c r="E1196" s="30" t="s">
        <v>93</v>
      </c>
      <c r="F1196" s="30" t="s">
        <v>462</v>
      </c>
    </row>
    <row r="1197" spans="1:6" ht="15" thickBot="1">
      <c r="A1197" s="32"/>
      <c r="B1197" s="31">
        <v>27755.52</v>
      </c>
      <c r="C1197" s="30" t="s">
        <v>106</v>
      </c>
      <c r="D1197" s="30" t="s">
        <v>156</v>
      </c>
      <c r="E1197" s="30" t="s">
        <v>93</v>
      </c>
      <c r="F1197" s="30" t="s">
        <v>500</v>
      </c>
    </row>
    <row r="1198" spans="1:6" ht="15" thickBot="1">
      <c r="A1198" s="32"/>
      <c r="B1198" s="31">
        <v>1131.8800000000001</v>
      </c>
      <c r="C1198" s="30" t="s">
        <v>133</v>
      </c>
      <c r="D1198" s="30" t="s">
        <v>134</v>
      </c>
      <c r="E1198" s="30" t="s">
        <v>93</v>
      </c>
      <c r="F1198" s="30" t="s">
        <v>500</v>
      </c>
    </row>
    <row r="1199" spans="1:6" ht="15" thickBot="1">
      <c r="A1199" s="32"/>
      <c r="B1199" s="31">
        <v>487.42</v>
      </c>
      <c r="C1199" s="30" t="s">
        <v>91</v>
      </c>
      <c r="D1199" s="30" t="s">
        <v>100</v>
      </c>
      <c r="E1199" s="30" t="s">
        <v>93</v>
      </c>
      <c r="F1199" s="30" t="s">
        <v>500</v>
      </c>
    </row>
    <row r="1200" spans="1:6" ht="15" thickBot="1">
      <c r="A1200" s="32"/>
      <c r="B1200" s="31">
        <v>-98.44</v>
      </c>
      <c r="C1200" s="30" t="s">
        <v>91</v>
      </c>
      <c r="D1200" s="30" t="s">
        <v>159</v>
      </c>
      <c r="E1200" s="30" t="s">
        <v>102</v>
      </c>
      <c r="F1200" s="30" t="s">
        <v>500</v>
      </c>
    </row>
    <row r="1201" spans="1:6" ht="15" thickBot="1">
      <c r="A1201" s="32"/>
      <c r="B1201" s="31">
        <v>4.2300000000000004</v>
      </c>
      <c r="C1201" s="30" t="s">
        <v>131</v>
      </c>
      <c r="D1201" s="30" t="s">
        <v>179</v>
      </c>
      <c r="E1201" s="30" t="s">
        <v>93</v>
      </c>
      <c r="F1201" s="30" t="s">
        <v>500</v>
      </c>
    </row>
    <row r="1202" spans="1:6" ht="15" thickBot="1">
      <c r="A1202" s="32"/>
      <c r="B1202" s="31">
        <v>-149.32</v>
      </c>
      <c r="C1202" s="30" t="s">
        <v>91</v>
      </c>
      <c r="D1202" s="30" t="s">
        <v>142</v>
      </c>
      <c r="E1202" s="30" t="s">
        <v>102</v>
      </c>
      <c r="F1202" s="30" t="s">
        <v>500</v>
      </c>
    </row>
    <row r="1203" spans="1:6" ht="15" thickBot="1">
      <c r="A1203" s="30" t="s">
        <v>20</v>
      </c>
      <c r="B1203" s="31">
        <v>-3006.13</v>
      </c>
      <c r="C1203" s="30" t="s">
        <v>99</v>
      </c>
      <c r="D1203" s="30" t="s">
        <v>237</v>
      </c>
      <c r="E1203" s="30" t="s">
        <v>102</v>
      </c>
      <c r="F1203" s="30" t="s">
        <v>500</v>
      </c>
    </row>
    <row r="1204" spans="1:6" ht="15" thickBot="1">
      <c r="A1204" s="32"/>
      <c r="B1204" s="31">
        <v>7238.71</v>
      </c>
      <c r="C1204" s="30" t="s">
        <v>91</v>
      </c>
      <c r="D1204" s="30" t="s">
        <v>182</v>
      </c>
      <c r="E1204" s="30" t="s">
        <v>93</v>
      </c>
      <c r="F1204" s="30" t="s">
        <v>500</v>
      </c>
    </row>
    <row r="1205" spans="1:6" ht="15" thickBot="1">
      <c r="A1205" s="30" t="s">
        <v>20</v>
      </c>
      <c r="B1205" s="31">
        <v>627.27</v>
      </c>
      <c r="C1205" s="30" t="s">
        <v>99</v>
      </c>
      <c r="D1205" s="30" t="s">
        <v>501</v>
      </c>
      <c r="E1205" s="30" t="s">
        <v>93</v>
      </c>
      <c r="F1205" s="30" t="s">
        <v>500</v>
      </c>
    </row>
    <row r="1206" spans="1:6" ht="15" thickBot="1">
      <c r="A1206" s="30" t="s">
        <v>15</v>
      </c>
      <c r="B1206" s="31">
        <v>1472.31</v>
      </c>
      <c r="C1206" s="30" t="s">
        <v>99</v>
      </c>
      <c r="D1206" s="30" t="s">
        <v>502</v>
      </c>
      <c r="E1206" s="30" t="s">
        <v>93</v>
      </c>
      <c r="F1206" s="30" t="s">
        <v>500</v>
      </c>
    </row>
    <row r="1207" spans="1:6" ht="15" thickBot="1">
      <c r="A1207" s="30" t="s">
        <v>15</v>
      </c>
      <c r="B1207" s="31">
        <v>1863.51</v>
      </c>
      <c r="C1207" s="30" t="s">
        <v>99</v>
      </c>
      <c r="D1207" s="30" t="s">
        <v>503</v>
      </c>
      <c r="E1207" s="30" t="s">
        <v>93</v>
      </c>
      <c r="F1207" s="30" t="s">
        <v>500</v>
      </c>
    </row>
    <row r="1208" spans="1:6" ht="15" thickBot="1">
      <c r="A1208" s="30" t="s">
        <v>15</v>
      </c>
      <c r="B1208" s="31">
        <v>1694.34</v>
      </c>
      <c r="C1208" s="30" t="s">
        <v>99</v>
      </c>
      <c r="D1208" s="30" t="s">
        <v>470</v>
      </c>
      <c r="E1208" s="30" t="s">
        <v>93</v>
      </c>
      <c r="F1208" s="30" t="s">
        <v>500</v>
      </c>
    </row>
    <row r="1209" spans="1:6" ht="15" thickBot="1">
      <c r="A1209" s="30" t="s">
        <v>15</v>
      </c>
      <c r="B1209" s="31">
        <v>476.96</v>
      </c>
      <c r="C1209" s="30" t="s">
        <v>99</v>
      </c>
      <c r="D1209" s="30" t="s">
        <v>463</v>
      </c>
      <c r="E1209" s="30" t="s">
        <v>93</v>
      </c>
      <c r="F1209" s="30" t="s">
        <v>500</v>
      </c>
    </row>
    <row r="1210" spans="1:6" ht="15" thickBot="1">
      <c r="A1210" s="30" t="s">
        <v>15</v>
      </c>
      <c r="B1210" s="31">
        <v>2194.29</v>
      </c>
      <c r="C1210" s="30" t="s">
        <v>99</v>
      </c>
      <c r="D1210" s="30" t="s">
        <v>504</v>
      </c>
      <c r="E1210" s="30" t="s">
        <v>93</v>
      </c>
      <c r="F1210" s="30" t="s">
        <v>500</v>
      </c>
    </row>
    <row r="1211" spans="1:6" ht="15" thickBot="1">
      <c r="A1211" s="30" t="s">
        <v>20</v>
      </c>
      <c r="B1211" s="31">
        <v>2123.6799999999998</v>
      </c>
      <c r="C1211" s="30" t="s">
        <v>99</v>
      </c>
      <c r="D1211" s="30" t="s">
        <v>487</v>
      </c>
      <c r="E1211" s="30" t="s">
        <v>93</v>
      </c>
      <c r="F1211" s="30" t="s">
        <v>500</v>
      </c>
    </row>
    <row r="1212" spans="1:6" ht="15" thickBot="1">
      <c r="A1212" s="30" t="s">
        <v>15</v>
      </c>
      <c r="B1212" s="31">
        <v>153.80000000000001</v>
      </c>
      <c r="C1212" s="30" t="s">
        <v>108</v>
      </c>
      <c r="D1212" s="30" t="s">
        <v>505</v>
      </c>
      <c r="E1212" s="30" t="s">
        <v>93</v>
      </c>
      <c r="F1212" s="30" t="s">
        <v>500</v>
      </c>
    </row>
    <row r="1213" spans="1:6" ht="15" thickBot="1">
      <c r="A1213" s="30" t="s">
        <v>15</v>
      </c>
      <c r="B1213" s="31">
        <v>114.73</v>
      </c>
      <c r="C1213" s="30" t="s">
        <v>99</v>
      </c>
      <c r="D1213" s="30" t="s">
        <v>146</v>
      </c>
      <c r="E1213" s="30" t="s">
        <v>93</v>
      </c>
      <c r="F1213" s="30" t="s">
        <v>500</v>
      </c>
    </row>
    <row r="1214" spans="1:6" ht="15" thickBot="1">
      <c r="A1214" s="30" t="s">
        <v>15</v>
      </c>
      <c r="B1214" s="31">
        <v>14304.65</v>
      </c>
      <c r="C1214" s="30" t="s">
        <v>99</v>
      </c>
      <c r="D1214" s="30" t="s">
        <v>440</v>
      </c>
      <c r="E1214" s="30" t="s">
        <v>93</v>
      </c>
      <c r="F1214" s="30" t="s">
        <v>500</v>
      </c>
    </row>
    <row r="1215" spans="1:6" ht="15" thickBot="1">
      <c r="A1215" s="30" t="s">
        <v>20</v>
      </c>
      <c r="B1215" s="31">
        <v>38107.01</v>
      </c>
      <c r="C1215" s="30" t="s">
        <v>99</v>
      </c>
      <c r="D1215" s="30" t="s">
        <v>420</v>
      </c>
      <c r="E1215" s="30" t="s">
        <v>93</v>
      </c>
      <c r="F1215" s="30" t="s">
        <v>500</v>
      </c>
    </row>
    <row r="1216" spans="1:6" ht="15" thickBot="1">
      <c r="A1216" s="30" t="s">
        <v>20</v>
      </c>
      <c r="B1216" s="31">
        <v>-6423.32</v>
      </c>
      <c r="C1216" s="30" t="s">
        <v>99</v>
      </c>
      <c r="D1216" s="30" t="s">
        <v>403</v>
      </c>
      <c r="E1216" s="30" t="s">
        <v>102</v>
      </c>
      <c r="F1216" s="30" t="s">
        <v>500</v>
      </c>
    </row>
    <row r="1217" spans="1:6" ht="15" thickBot="1">
      <c r="A1217" s="30" t="s">
        <v>15</v>
      </c>
      <c r="B1217" s="31">
        <v>-8596.1299999999992</v>
      </c>
      <c r="C1217" s="30" t="s">
        <v>99</v>
      </c>
      <c r="D1217" s="30" t="s">
        <v>130</v>
      </c>
      <c r="E1217" s="30" t="s">
        <v>102</v>
      </c>
      <c r="F1217" s="30" t="s">
        <v>500</v>
      </c>
    </row>
    <row r="1218" spans="1:6" ht="15" thickBot="1">
      <c r="A1218" s="30" t="s">
        <v>15</v>
      </c>
      <c r="B1218" s="31">
        <v>13219.72</v>
      </c>
      <c r="C1218" s="30" t="s">
        <v>99</v>
      </c>
      <c r="D1218" s="30" t="s">
        <v>130</v>
      </c>
      <c r="E1218" s="30" t="s">
        <v>93</v>
      </c>
      <c r="F1218" s="30" t="s">
        <v>500</v>
      </c>
    </row>
    <row r="1219" spans="1:6" ht="15" thickBot="1">
      <c r="A1219" s="30" t="s">
        <v>15</v>
      </c>
      <c r="B1219" s="31">
        <v>8454.52</v>
      </c>
      <c r="C1219" s="30" t="s">
        <v>99</v>
      </c>
      <c r="D1219" s="30" t="s">
        <v>147</v>
      </c>
      <c r="E1219" s="30" t="s">
        <v>93</v>
      </c>
      <c r="F1219" s="30" t="s">
        <v>500</v>
      </c>
    </row>
    <row r="1220" spans="1:6" ht="15" thickBot="1">
      <c r="A1220" s="30" t="s">
        <v>15</v>
      </c>
      <c r="B1220" s="31">
        <v>868.92</v>
      </c>
      <c r="C1220" s="30" t="s">
        <v>99</v>
      </c>
      <c r="D1220" s="30" t="s">
        <v>388</v>
      </c>
      <c r="E1220" s="30" t="s">
        <v>93</v>
      </c>
      <c r="F1220" s="30" t="s">
        <v>500</v>
      </c>
    </row>
    <row r="1221" spans="1:6" ht="15" thickBot="1">
      <c r="A1221" s="30" t="s">
        <v>15</v>
      </c>
      <c r="B1221" s="31">
        <v>1242.96</v>
      </c>
      <c r="C1221" s="30" t="s">
        <v>99</v>
      </c>
      <c r="D1221" s="30" t="s">
        <v>506</v>
      </c>
      <c r="E1221" s="30" t="s">
        <v>93</v>
      </c>
      <c r="F1221" s="30" t="s">
        <v>500</v>
      </c>
    </row>
    <row r="1222" spans="1:6" ht="15" thickBot="1">
      <c r="A1222" s="30" t="s">
        <v>15</v>
      </c>
      <c r="B1222" s="31">
        <v>-996.93</v>
      </c>
      <c r="C1222" s="30" t="s">
        <v>99</v>
      </c>
      <c r="D1222" s="30" t="s">
        <v>469</v>
      </c>
      <c r="E1222" s="30" t="s">
        <v>102</v>
      </c>
      <c r="F1222" s="30" t="s">
        <v>500</v>
      </c>
    </row>
    <row r="1223" spans="1:6" ht="15" thickBot="1">
      <c r="A1223" s="30" t="s">
        <v>15</v>
      </c>
      <c r="B1223" s="31">
        <v>22791.88</v>
      </c>
      <c r="C1223" s="30" t="s">
        <v>99</v>
      </c>
      <c r="D1223" s="30" t="s">
        <v>434</v>
      </c>
      <c r="E1223" s="30" t="s">
        <v>93</v>
      </c>
      <c r="F1223" s="30" t="s">
        <v>500</v>
      </c>
    </row>
    <row r="1224" spans="1:6" ht="15" thickBot="1">
      <c r="A1224" s="30" t="s">
        <v>20</v>
      </c>
      <c r="B1224" s="31">
        <v>473.02</v>
      </c>
      <c r="C1224" s="30" t="s">
        <v>99</v>
      </c>
      <c r="D1224" s="30" t="s">
        <v>259</v>
      </c>
      <c r="E1224" s="30" t="s">
        <v>93</v>
      </c>
      <c r="F1224" s="30" t="s">
        <v>500</v>
      </c>
    </row>
    <row r="1225" spans="1:6" ht="15" thickBot="1">
      <c r="A1225" s="30" t="s">
        <v>15</v>
      </c>
      <c r="B1225" s="31">
        <v>8475.77</v>
      </c>
      <c r="C1225" s="30" t="s">
        <v>99</v>
      </c>
      <c r="D1225" s="30" t="s">
        <v>507</v>
      </c>
      <c r="E1225" s="30" t="s">
        <v>93</v>
      </c>
      <c r="F1225" s="30" t="s">
        <v>500</v>
      </c>
    </row>
    <row r="1226" spans="1:6" ht="15" thickBot="1">
      <c r="A1226" s="30" t="s">
        <v>15</v>
      </c>
      <c r="B1226" s="31">
        <v>-320.2</v>
      </c>
      <c r="C1226" s="30" t="s">
        <v>99</v>
      </c>
      <c r="D1226" s="30" t="s">
        <v>426</v>
      </c>
      <c r="E1226" s="30" t="s">
        <v>102</v>
      </c>
      <c r="F1226" s="30" t="s">
        <v>500</v>
      </c>
    </row>
    <row r="1227" spans="1:6" ht="15" thickBot="1">
      <c r="A1227" s="32"/>
      <c r="B1227" s="31">
        <v>355.8</v>
      </c>
      <c r="C1227" s="30" t="s">
        <v>120</v>
      </c>
      <c r="D1227" s="30" t="s">
        <v>92</v>
      </c>
      <c r="E1227" s="30" t="s">
        <v>93</v>
      </c>
      <c r="F1227" s="30" t="s">
        <v>500</v>
      </c>
    </row>
    <row r="1228" spans="1:6" ht="15" thickBot="1">
      <c r="A1228" s="32"/>
      <c r="B1228" s="31">
        <v>4359.7</v>
      </c>
      <c r="C1228" s="30" t="s">
        <v>91</v>
      </c>
      <c r="D1228" s="30" t="s">
        <v>136</v>
      </c>
      <c r="E1228" s="30" t="s">
        <v>93</v>
      </c>
      <c r="F1228" s="30" t="s">
        <v>500</v>
      </c>
    </row>
    <row r="1229" spans="1:6" ht="15" thickBot="1">
      <c r="A1229" s="32"/>
      <c r="B1229" s="31">
        <v>448.07</v>
      </c>
      <c r="C1229" s="30" t="s">
        <v>91</v>
      </c>
      <c r="D1229" s="30" t="s">
        <v>223</v>
      </c>
      <c r="E1229" s="30" t="s">
        <v>93</v>
      </c>
      <c r="F1229" s="30" t="s">
        <v>500</v>
      </c>
    </row>
    <row r="1230" spans="1:6" ht="15" thickBot="1">
      <c r="A1230" s="32"/>
      <c r="B1230" s="31">
        <v>718.08</v>
      </c>
      <c r="C1230" s="30" t="s">
        <v>91</v>
      </c>
      <c r="D1230" s="30" t="s">
        <v>110</v>
      </c>
      <c r="E1230" s="30" t="s">
        <v>93</v>
      </c>
      <c r="F1230" s="30" t="s">
        <v>500</v>
      </c>
    </row>
    <row r="1231" spans="1:6" ht="15" thickBot="1">
      <c r="A1231" s="30" t="s">
        <v>15</v>
      </c>
      <c r="B1231" s="31">
        <v>1616.78</v>
      </c>
      <c r="C1231" s="30" t="s">
        <v>99</v>
      </c>
      <c r="D1231" s="30" t="s">
        <v>508</v>
      </c>
      <c r="E1231" s="30" t="s">
        <v>93</v>
      </c>
      <c r="F1231" s="30" t="s">
        <v>500</v>
      </c>
    </row>
    <row r="1232" spans="1:6" ht="15" thickBot="1">
      <c r="A1232" s="30" t="s">
        <v>15</v>
      </c>
      <c r="B1232" s="31">
        <v>645.67999999999995</v>
      </c>
      <c r="C1232" s="30" t="s">
        <v>99</v>
      </c>
      <c r="D1232" s="30" t="s">
        <v>495</v>
      </c>
      <c r="E1232" s="30" t="s">
        <v>93</v>
      </c>
      <c r="F1232" s="30" t="s">
        <v>500</v>
      </c>
    </row>
    <row r="1233" spans="1:6" ht="15" thickBot="1">
      <c r="A1233" s="30" t="s">
        <v>15</v>
      </c>
      <c r="B1233" s="31">
        <v>647.35</v>
      </c>
      <c r="C1233" s="30" t="s">
        <v>99</v>
      </c>
      <c r="D1233" s="30" t="s">
        <v>408</v>
      </c>
      <c r="E1233" s="30" t="s">
        <v>93</v>
      </c>
      <c r="F1233" s="30" t="s">
        <v>500</v>
      </c>
    </row>
    <row r="1234" spans="1:6" ht="15" thickBot="1">
      <c r="A1234" s="30" t="s">
        <v>15</v>
      </c>
      <c r="B1234" s="31">
        <v>143.25</v>
      </c>
      <c r="C1234" s="30" t="s">
        <v>99</v>
      </c>
      <c r="D1234" s="30" t="s">
        <v>360</v>
      </c>
      <c r="E1234" s="30" t="s">
        <v>93</v>
      </c>
      <c r="F1234" s="30" t="s">
        <v>500</v>
      </c>
    </row>
    <row r="1235" spans="1:6" ht="15" thickBot="1">
      <c r="A1235" s="30" t="s">
        <v>15</v>
      </c>
      <c r="B1235" s="31">
        <v>275.39999999999998</v>
      </c>
      <c r="C1235" s="30" t="s">
        <v>99</v>
      </c>
      <c r="D1235" s="30" t="s">
        <v>413</v>
      </c>
      <c r="E1235" s="30" t="s">
        <v>93</v>
      </c>
      <c r="F1235" s="30" t="s">
        <v>500</v>
      </c>
    </row>
    <row r="1236" spans="1:6" ht="15" thickBot="1">
      <c r="A1236" s="30" t="s">
        <v>15</v>
      </c>
      <c r="B1236" s="31">
        <v>5269.89</v>
      </c>
      <c r="C1236" s="30" t="s">
        <v>99</v>
      </c>
      <c r="D1236" s="30" t="s">
        <v>214</v>
      </c>
      <c r="E1236" s="30" t="s">
        <v>93</v>
      </c>
      <c r="F1236" s="30" t="s">
        <v>500</v>
      </c>
    </row>
    <row r="1237" spans="1:6" ht="15" thickBot="1">
      <c r="A1237" s="30" t="s">
        <v>15</v>
      </c>
      <c r="B1237" s="31">
        <v>3167.49</v>
      </c>
      <c r="C1237" s="30" t="s">
        <v>99</v>
      </c>
      <c r="D1237" s="30" t="s">
        <v>200</v>
      </c>
      <c r="E1237" s="30" t="s">
        <v>93</v>
      </c>
      <c r="F1237" s="30" t="s">
        <v>500</v>
      </c>
    </row>
    <row r="1238" spans="1:6" ht="15" thickBot="1">
      <c r="A1238" s="30" t="s">
        <v>15</v>
      </c>
      <c r="B1238" s="31">
        <v>150504.07</v>
      </c>
      <c r="C1238" s="30" t="s">
        <v>99</v>
      </c>
      <c r="D1238" s="30" t="s">
        <v>202</v>
      </c>
      <c r="E1238" s="30" t="s">
        <v>93</v>
      </c>
      <c r="F1238" s="30" t="s">
        <v>500</v>
      </c>
    </row>
    <row r="1239" spans="1:6" ht="15" thickBot="1">
      <c r="A1239" s="30" t="s">
        <v>15</v>
      </c>
      <c r="B1239" s="31">
        <v>105675.1</v>
      </c>
      <c r="C1239" s="30" t="s">
        <v>99</v>
      </c>
      <c r="D1239" s="30" t="s">
        <v>203</v>
      </c>
      <c r="E1239" s="30" t="s">
        <v>93</v>
      </c>
      <c r="F1239" s="30" t="s">
        <v>500</v>
      </c>
    </row>
    <row r="1240" spans="1:6" ht="15" thickBot="1">
      <c r="A1240" s="30" t="s">
        <v>15</v>
      </c>
      <c r="B1240" s="31">
        <v>-11368.32</v>
      </c>
      <c r="C1240" s="30" t="s">
        <v>99</v>
      </c>
      <c r="D1240" s="30" t="s">
        <v>203</v>
      </c>
      <c r="E1240" s="30" t="s">
        <v>102</v>
      </c>
      <c r="F1240" s="30" t="s">
        <v>500</v>
      </c>
    </row>
    <row r="1241" spans="1:6" ht="15" thickBot="1">
      <c r="A1241" s="30" t="s">
        <v>15</v>
      </c>
      <c r="B1241" s="31">
        <v>-85.33</v>
      </c>
      <c r="C1241" s="30" t="s">
        <v>99</v>
      </c>
      <c r="D1241" s="30" t="s">
        <v>185</v>
      </c>
      <c r="E1241" s="30" t="s">
        <v>102</v>
      </c>
      <c r="F1241" s="30" t="s">
        <v>500</v>
      </c>
    </row>
    <row r="1242" spans="1:6" ht="15" thickBot="1">
      <c r="A1242" s="30" t="s">
        <v>103</v>
      </c>
      <c r="B1242" s="31">
        <v>832.87</v>
      </c>
      <c r="C1242" s="30" t="s">
        <v>99</v>
      </c>
      <c r="D1242" s="30" t="s">
        <v>221</v>
      </c>
      <c r="E1242" s="30" t="s">
        <v>93</v>
      </c>
      <c r="F1242" s="30" t="s">
        <v>500</v>
      </c>
    </row>
    <row r="1243" spans="1:6" ht="15" thickBot="1">
      <c r="A1243" s="30" t="s">
        <v>15</v>
      </c>
      <c r="B1243" s="31">
        <v>2863.13</v>
      </c>
      <c r="C1243" s="30" t="s">
        <v>99</v>
      </c>
      <c r="D1243" s="30" t="s">
        <v>364</v>
      </c>
      <c r="E1243" s="30" t="s">
        <v>93</v>
      </c>
      <c r="F1243" s="30" t="s">
        <v>500</v>
      </c>
    </row>
    <row r="1244" spans="1:6" ht="15" thickBot="1">
      <c r="A1244" s="30" t="s">
        <v>15</v>
      </c>
      <c r="B1244" s="31">
        <v>-43.35</v>
      </c>
      <c r="C1244" s="30" t="s">
        <v>99</v>
      </c>
      <c r="D1244" s="30" t="s">
        <v>509</v>
      </c>
      <c r="E1244" s="30" t="s">
        <v>102</v>
      </c>
      <c r="F1244" s="30" t="s">
        <v>500</v>
      </c>
    </row>
    <row r="1245" spans="1:6" ht="15" thickBot="1">
      <c r="A1245" s="30" t="s">
        <v>15</v>
      </c>
      <c r="B1245" s="31">
        <v>75.569999999999993</v>
      </c>
      <c r="C1245" s="30" t="s">
        <v>99</v>
      </c>
      <c r="D1245" s="30" t="s">
        <v>342</v>
      </c>
      <c r="E1245" s="30" t="s">
        <v>93</v>
      </c>
      <c r="F1245" s="30" t="s">
        <v>500</v>
      </c>
    </row>
    <row r="1246" spans="1:6" ht="15" thickBot="1">
      <c r="A1246" s="30" t="s">
        <v>15</v>
      </c>
      <c r="B1246" s="31">
        <v>7192.28</v>
      </c>
      <c r="C1246" s="30" t="s">
        <v>99</v>
      </c>
      <c r="D1246" s="30" t="s">
        <v>510</v>
      </c>
      <c r="E1246" s="30" t="s">
        <v>93</v>
      </c>
      <c r="F1246" s="30" t="s">
        <v>500</v>
      </c>
    </row>
    <row r="1247" spans="1:6" ht="15" thickBot="1">
      <c r="A1247" s="30" t="s">
        <v>15</v>
      </c>
      <c r="B1247" s="31">
        <v>-331.73</v>
      </c>
      <c r="C1247" s="30" t="s">
        <v>99</v>
      </c>
      <c r="D1247" s="30" t="s">
        <v>496</v>
      </c>
      <c r="E1247" s="30" t="s">
        <v>102</v>
      </c>
      <c r="F1247" s="30" t="s">
        <v>500</v>
      </c>
    </row>
    <row r="1248" spans="1:6" ht="15" thickBot="1">
      <c r="A1248" s="30" t="s">
        <v>15</v>
      </c>
      <c r="B1248" s="31">
        <v>3628.61</v>
      </c>
      <c r="C1248" s="30" t="s">
        <v>99</v>
      </c>
      <c r="D1248" s="30" t="s">
        <v>511</v>
      </c>
      <c r="E1248" s="30" t="s">
        <v>93</v>
      </c>
      <c r="F1248" s="30" t="s">
        <v>500</v>
      </c>
    </row>
    <row r="1249" spans="1:6" ht="15" thickBot="1">
      <c r="A1249" s="30" t="s">
        <v>20</v>
      </c>
      <c r="B1249" s="31">
        <v>142.63999999999999</v>
      </c>
      <c r="C1249" s="30" t="s">
        <v>99</v>
      </c>
      <c r="D1249" s="30" t="s">
        <v>512</v>
      </c>
      <c r="E1249" s="30" t="s">
        <v>93</v>
      </c>
      <c r="F1249" s="30" t="s">
        <v>500</v>
      </c>
    </row>
    <row r="1250" spans="1:6" ht="15" thickBot="1">
      <c r="A1250" s="32"/>
      <c r="B1250" s="31">
        <v>105.17</v>
      </c>
      <c r="C1250" s="30" t="s">
        <v>122</v>
      </c>
      <c r="D1250" s="30" t="s">
        <v>178</v>
      </c>
      <c r="E1250" s="30" t="s">
        <v>93</v>
      </c>
      <c r="F1250" s="30" t="s">
        <v>500</v>
      </c>
    </row>
    <row r="1251" spans="1:6" ht="15" thickBot="1">
      <c r="A1251" s="32"/>
      <c r="B1251" s="31">
        <v>-24.52</v>
      </c>
      <c r="C1251" s="30" t="s">
        <v>97</v>
      </c>
      <c r="D1251" s="30" t="s">
        <v>483</v>
      </c>
      <c r="E1251" s="30" t="s">
        <v>102</v>
      </c>
      <c r="F1251" s="30" t="s">
        <v>500</v>
      </c>
    </row>
    <row r="1252" spans="1:6" ht="15" thickBot="1">
      <c r="A1252" s="32"/>
      <c r="B1252" s="31">
        <v>265.20999999999998</v>
      </c>
      <c r="C1252" s="30" t="s">
        <v>91</v>
      </c>
      <c r="D1252" s="30" t="s">
        <v>224</v>
      </c>
      <c r="E1252" s="30" t="s">
        <v>93</v>
      </c>
      <c r="F1252" s="30" t="s">
        <v>500</v>
      </c>
    </row>
    <row r="1253" spans="1:6" ht="15" thickBot="1">
      <c r="A1253" s="32"/>
      <c r="B1253" s="31">
        <v>5527.88</v>
      </c>
      <c r="C1253" s="30" t="s">
        <v>91</v>
      </c>
      <c r="D1253" s="30" t="s">
        <v>180</v>
      </c>
      <c r="E1253" s="30" t="s">
        <v>93</v>
      </c>
      <c r="F1253" s="30" t="s">
        <v>500</v>
      </c>
    </row>
    <row r="1254" spans="1:6" ht="15" thickBot="1">
      <c r="A1254" s="32"/>
      <c r="B1254" s="31">
        <v>-476.72</v>
      </c>
      <c r="C1254" s="30" t="s">
        <v>91</v>
      </c>
      <c r="D1254" s="30" t="s">
        <v>104</v>
      </c>
      <c r="E1254" s="30" t="s">
        <v>102</v>
      </c>
      <c r="F1254" s="30" t="s">
        <v>500</v>
      </c>
    </row>
    <row r="1255" spans="1:6" ht="15" thickBot="1">
      <c r="A1255" s="32"/>
      <c r="B1255" s="31">
        <v>22592.37</v>
      </c>
      <c r="C1255" s="30" t="s">
        <v>91</v>
      </c>
      <c r="D1255" s="30" t="s">
        <v>191</v>
      </c>
      <c r="E1255" s="30" t="s">
        <v>93</v>
      </c>
      <c r="F1255" s="30" t="s">
        <v>500</v>
      </c>
    </row>
    <row r="1256" spans="1:6" ht="15" thickBot="1">
      <c r="A1256" s="30" t="s">
        <v>20</v>
      </c>
      <c r="B1256" s="31">
        <v>28448.25</v>
      </c>
      <c r="C1256" s="30" t="s">
        <v>99</v>
      </c>
      <c r="D1256" s="30" t="s">
        <v>237</v>
      </c>
      <c r="E1256" s="30" t="s">
        <v>93</v>
      </c>
      <c r="F1256" s="30" t="s">
        <v>500</v>
      </c>
    </row>
    <row r="1257" spans="1:6" ht="15" thickBot="1">
      <c r="A1257" s="30" t="s">
        <v>15</v>
      </c>
      <c r="B1257" s="31">
        <v>8157.5</v>
      </c>
      <c r="C1257" s="30" t="s">
        <v>99</v>
      </c>
      <c r="D1257" s="30" t="s">
        <v>282</v>
      </c>
      <c r="E1257" s="30" t="s">
        <v>93</v>
      </c>
      <c r="F1257" s="30" t="s">
        <v>500</v>
      </c>
    </row>
    <row r="1258" spans="1:6" ht="15" thickBot="1">
      <c r="A1258" s="30" t="s">
        <v>20</v>
      </c>
      <c r="B1258" s="31">
        <v>6855.32</v>
      </c>
      <c r="C1258" s="30" t="s">
        <v>99</v>
      </c>
      <c r="D1258" s="30" t="s">
        <v>117</v>
      </c>
      <c r="E1258" s="30" t="s">
        <v>93</v>
      </c>
      <c r="F1258" s="30" t="s">
        <v>500</v>
      </c>
    </row>
    <row r="1259" spans="1:6" ht="15" thickBot="1">
      <c r="A1259" s="30" t="s">
        <v>15</v>
      </c>
      <c r="B1259" s="31">
        <v>100.79</v>
      </c>
      <c r="C1259" s="30" t="s">
        <v>108</v>
      </c>
      <c r="D1259" s="30" t="s">
        <v>247</v>
      </c>
      <c r="E1259" s="30" t="s">
        <v>93</v>
      </c>
      <c r="F1259" s="30" t="s">
        <v>500</v>
      </c>
    </row>
    <row r="1260" spans="1:6" ht="15" thickBot="1">
      <c r="A1260" s="32"/>
      <c r="B1260" s="31">
        <v>621.11</v>
      </c>
      <c r="C1260" s="30" t="s">
        <v>97</v>
      </c>
      <c r="D1260" s="30" t="s">
        <v>295</v>
      </c>
      <c r="E1260" s="30" t="s">
        <v>93</v>
      </c>
      <c r="F1260" s="30" t="s">
        <v>500</v>
      </c>
    </row>
    <row r="1261" spans="1:6" ht="15" thickBot="1">
      <c r="A1261" s="30" t="s">
        <v>15</v>
      </c>
      <c r="B1261" s="31">
        <v>-1354.66</v>
      </c>
      <c r="C1261" s="30" t="s">
        <v>99</v>
      </c>
      <c r="D1261" s="30" t="s">
        <v>513</v>
      </c>
      <c r="E1261" s="30" t="s">
        <v>102</v>
      </c>
      <c r="F1261" s="30" t="s">
        <v>500</v>
      </c>
    </row>
    <row r="1262" spans="1:6" ht="15" thickBot="1">
      <c r="A1262" s="32"/>
      <c r="B1262" s="31">
        <v>445.46</v>
      </c>
      <c r="C1262" s="30" t="s">
        <v>91</v>
      </c>
      <c r="D1262" s="30" t="s">
        <v>306</v>
      </c>
      <c r="E1262" s="30" t="s">
        <v>93</v>
      </c>
      <c r="F1262" s="30" t="s">
        <v>500</v>
      </c>
    </row>
    <row r="1263" spans="1:6" ht="15" thickBot="1">
      <c r="A1263" s="30" t="s">
        <v>15</v>
      </c>
      <c r="B1263" s="31">
        <v>-40971.31</v>
      </c>
      <c r="C1263" s="30" t="s">
        <v>99</v>
      </c>
      <c r="D1263" s="30" t="s">
        <v>202</v>
      </c>
      <c r="E1263" s="30" t="s">
        <v>102</v>
      </c>
      <c r="F1263" s="30" t="s">
        <v>500</v>
      </c>
    </row>
    <row r="1264" spans="1:6" ht="15" thickBot="1">
      <c r="A1264" s="30" t="s">
        <v>15</v>
      </c>
      <c r="B1264" s="31">
        <v>90.33</v>
      </c>
      <c r="C1264" s="30" t="s">
        <v>99</v>
      </c>
      <c r="D1264" s="30" t="s">
        <v>477</v>
      </c>
      <c r="E1264" s="30" t="s">
        <v>93</v>
      </c>
      <c r="F1264" s="30" t="s">
        <v>500</v>
      </c>
    </row>
    <row r="1265" spans="1:6" ht="15" thickBot="1">
      <c r="A1265" s="30" t="s">
        <v>15</v>
      </c>
      <c r="B1265" s="31">
        <v>6089.2</v>
      </c>
      <c r="C1265" s="30" t="s">
        <v>99</v>
      </c>
      <c r="D1265" s="30" t="s">
        <v>426</v>
      </c>
      <c r="E1265" s="30" t="s">
        <v>93</v>
      </c>
      <c r="F1265" s="30" t="s">
        <v>500</v>
      </c>
    </row>
    <row r="1266" spans="1:6" ht="15" thickBot="1">
      <c r="A1266" s="30" t="s">
        <v>103</v>
      </c>
      <c r="B1266" s="31">
        <v>29.67</v>
      </c>
      <c r="C1266" s="30" t="s">
        <v>99</v>
      </c>
      <c r="D1266" s="30" t="s">
        <v>437</v>
      </c>
      <c r="E1266" s="30" t="s">
        <v>93</v>
      </c>
      <c r="F1266" s="30" t="s">
        <v>500</v>
      </c>
    </row>
    <row r="1267" spans="1:6" ht="15" thickBot="1">
      <c r="A1267" s="32"/>
      <c r="B1267" s="31">
        <v>386.19</v>
      </c>
      <c r="C1267" s="30" t="s">
        <v>105</v>
      </c>
      <c r="D1267" s="30" t="s">
        <v>154</v>
      </c>
      <c r="E1267" s="30" t="s">
        <v>93</v>
      </c>
      <c r="F1267" s="30" t="s">
        <v>500</v>
      </c>
    </row>
    <row r="1268" spans="1:6" ht="15" thickBot="1">
      <c r="A1268" s="32"/>
      <c r="B1268" s="31">
        <v>177.91</v>
      </c>
      <c r="C1268" s="30" t="s">
        <v>120</v>
      </c>
      <c r="D1268" s="30" t="s">
        <v>321</v>
      </c>
      <c r="E1268" s="30" t="s">
        <v>93</v>
      </c>
      <c r="F1268" s="30" t="s">
        <v>500</v>
      </c>
    </row>
    <row r="1269" spans="1:6" ht="15" thickBot="1">
      <c r="A1269" s="32"/>
      <c r="B1269" s="31">
        <v>2773.36</v>
      </c>
      <c r="C1269" s="30" t="s">
        <v>91</v>
      </c>
      <c r="D1269" s="30" t="s">
        <v>206</v>
      </c>
      <c r="E1269" s="30" t="s">
        <v>93</v>
      </c>
      <c r="F1269" s="30" t="s">
        <v>500</v>
      </c>
    </row>
    <row r="1270" spans="1:6" ht="15" thickBot="1">
      <c r="A1270" s="32"/>
      <c r="B1270" s="31">
        <v>2179.21</v>
      </c>
      <c r="C1270" s="30" t="s">
        <v>106</v>
      </c>
      <c r="D1270" s="30" t="s">
        <v>107</v>
      </c>
      <c r="E1270" s="30" t="s">
        <v>93</v>
      </c>
      <c r="F1270" s="30" t="s">
        <v>500</v>
      </c>
    </row>
    <row r="1271" spans="1:6" ht="15" thickBot="1">
      <c r="A1271" s="30" t="s">
        <v>20</v>
      </c>
      <c r="B1271" s="31">
        <v>-1190.95</v>
      </c>
      <c r="C1271" s="30" t="s">
        <v>99</v>
      </c>
      <c r="D1271" s="30" t="s">
        <v>114</v>
      </c>
      <c r="E1271" s="30" t="s">
        <v>102</v>
      </c>
      <c r="F1271" s="30" t="s">
        <v>500</v>
      </c>
    </row>
    <row r="1272" spans="1:6" ht="15" thickBot="1">
      <c r="A1272" s="30" t="s">
        <v>15</v>
      </c>
      <c r="B1272" s="31">
        <v>-1696.39</v>
      </c>
      <c r="C1272" s="30" t="s">
        <v>99</v>
      </c>
      <c r="D1272" s="30" t="s">
        <v>282</v>
      </c>
      <c r="E1272" s="30" t="s">
        <v>102</v>
      </c>
      <c r="F1272" s="30" t="s">
        <v>500</v>
      </c>
    </row>
    <row r="1273" spans="1:6" ht="15" thickBot="1">
      <c r="A1273" s="30" t="s">
        <v>15</v>
      </c>
      <c r="B1273" s="31">
        <v>15104.65</v>
      </c>
      <c r="C1273" s="30" t="s">
        <v>99</v>
      </c>
      <c r="D1273" s="30" t="s">
        <v>514</v>
      </c>
      <c r="E1273" s="30" t="s">
        <v>93</v>
      </c>
      <c r="F1273" s="30" t="s">
        <v>500</v>
      </c>
    </row>
    <row r="1274" spans="1:6" ht="15" thickBot="1">
      <c r="A1274" s="30" t="s">
        <v>15</v>
      </c>
      <c r="B1274" s="31">
        <v>23.5</v>
      </c>
      <c r="C1274" s="30" t="s">
        <v>108</v>
      </c>
      <c r="D1274" s="30" t="s">
        <v>209</v>
      </c>
      <c r="E1274" s="30" t="s">
        <v>93</v>
      </c>
      <c r="F1274" s="30" t="s">
        <v>500</v>
      </c>
    </row>
    <row r="1275" spans="1:6" ht="15" thickBot="1">
      <c r="A1275" s="30" t="s">
        <v>15</v>
      </c>
      <c r="B1275" s="31">
        <v>827.23</v>
      </c>
      <c r="C1275" s="30" t="s">
        <v>99</v>
      </c>
      <c r="D1275" s="30" t="s">
        <v>515</v>
      </c>
      <c r="E1275" s="30" t="s">
        <v>93</v>
      </c>
      <c r="F1275" s="30" t="s">
        <v>500</v>
      </c>
    </row>
    <row r="1276" spans="1:6" ht="15" thickBot="1">
      <c r="A1276" s="30" t="s">
        <v>15</v>
      </c>
      <c r="B1276" s="31">
        <v>4728.6000000000004</v>
      </c>
      <c r="C1276" s="30" t="s">
        <v>99</v>
      </c>
      <c r="D1276" s="30" t="s">
        <v>516</v>
      </c>
      <c r="E1276" s="30" t="s">
        <v>93</v>
      </c>
      <c r="F1276" s="30" t="s">
        <v>500</v>
      </c>
    </row>
    <row r="1277" spans="1:6" ht="15" thickBot="1">
      <c r="A1277" s="30" t="s">
        <v>15</v>
      </c>
      <c r="B1277" s="31">
        <v>-1820.29</v>
      </c>
      <c r="C1277" s="30" t="s">
        <v>99</v>
      </c>
      <c r="D1277" s="30" t="s">
        <v>495</v>
      </c>
      <c r="E1277" s="30" t="s">
        <v>102</v>
      </c>
      <c r="F1277" s="30" t="s">
        <v>500</v>
      </c>
    </row>
    <row r="1278" spans="1:6" ht="15" thickBot="1">
      <c r="A1278" s="30" t="s">
        <v>15</v>
      </c>
      <c r="B1278" s="31">
        <v>1594.4</v>
      </c>
      <c r="C1278" s="30" t="s">
        <v>99</v>
      </c>
      <c r="D1278" s="30" t="s">
        <v>471</v>
      </c>
      <c r="E1278" s="30" t="s">
        <v>93</v>
      </c>
      <c r="F1278" s="30" t="s">
        <v>500</v>
      </c>
    </row>
    <row r="1279" spans="1:6" ht="15" thickBot="1">
      <c r="A1279" s="30" t="s">
        <v>15</v>
      </c>
      <c r="B1279" s="31">
        <v>3532.34</v>
      </c>
      <c r="C1279" s="30" t="s">
        <v>99</v>
      </c>
      <c r="D1279" s="30" t="s">
        <v>517</v>
      </c>
      <c r="E1279" s="30" t="s">
        <v>93</v>
      </c>
      <c r="F1279" s="30" t="s">
        <v>500</v>
      </c>
    </row>
    <row r="1280" spans="1:6" ht="15" thickBot="1">
      <c r="A1280" s="30" t="s">
        <v>15</v>
      </c>
      <c r="B1280" s="31">
        <v>2465.9499999999998</v>
      </c>
      <c r="C1280" s="30" t="s">
        <v>99</v>
      </c>
      <c r="D1280" s="30" t="s">
        <v>233</v>
      </c>
      <c r="E1280" s="30" t="s">
        <v>93</v>
      </c>
      <c r="F1280" s="30" t="s">
        <v>500</v>
      </c>
    </row>
    <row r="1281" spans="1:6" ht="15" thickBot="1">
      <c r="A1281" s="30" t="s">
        <v>15</v>
      </c>
      <c r="B1281" s="31">
        <v>-466.44</v>
      </c>
      <c r="C1281" s="30" t="s">
        <v>99</v>
      </c>
      <c r="D1281" s="30" t="s">
        <v>200</v>
      </c>
      <c r="E1281" s="30" t="s">
        <v>102</v>
      </c>
      <c r="F1281" s="30" t="s">
        <v>500</v>
      </c>
    </row>
    <row r="1282" spans="1:6" ht="15" thickBot="1">
      <c r="A1282" s="30" t="s">
        <v>15</v>
      </c>
      <c r="B1282" s="31">
        <v>9042.64</v>
      </c>
      <c r="C1282" s="30" t="s">
        <v>99</v>
      </c>
      <c r="D1282" s="30" t="s">
        <v>518</v>
      </c>
      <c r="E1282" s="30" t="s">
        <v>93</v>
      </c>
      <c r="F1282" s="30" t="s">
        <v>500</v>
      </c>
    </row>
    <row r="1283" spans="1:6" ht="15" thickBot="1">
      <c r="A1283" s="30" t="s">
        <v>15</v>
      </c>
      <c r="B1283" s="31">
        <v>19893.240000000002</v>
      </c>
      <c r="C1283" s="30" t="s">
        <v>99</v>
      </c>
      <c r="D1283" s="30" t="s">
        <v>382</v>
      </c>
      <c r="E1283" s="30" t="s">
        <v>93</v>
      </c>
      <c r="F1283" s="30" t="s">
        <v>500</v>
      </c>
    </row>
    <row r="1284" spans="1:6" ht="15" thickBot="1">
      <c r="A1284" s="30" t="s">
        <v>20</v>
      </c>
      <c r="B1284" s="31">
        <v>-4786.7700000000004</v>
      </c>
      <c r="C1284" s="30" t="s">
        <v>99</v>
      </c>
      <c r="D1284" s="30" t="s">
        <v>363</v>
      </c>
      <c r="E1284" s="30" t="s">
        <v>102</v>
      </c>
      <c r="F1284" s="30" t="s">
        <v>500</v>
      </c>
    </row>
    <row r="1285" spans="1:6" ht="15" thickBot="1">
      <c r="A1285" s="30" t="s">
        <v>20</v>
      </c>
      <c r="B1285" s="31">
        <v>475.07</v>
      </c>
      <c r="C1285" s="30" t="s">
        <v>99</v>
      </c>
      <c r="D1285" s="30" t="s">
        <v>403</v>
      </c>
      <c r="E1285" s="30" t="s">
        <v>93</v>
      </c>
      <c r="F1285" s="30" t="s">
        <v>500</v>
      </c>
    </row>
    <row r="1286" spans="1:6" ht="15" thickBot="1">
      <c r="A1286" s="30" t="s">
        <v>20</v>
      </c>
      <c r="B1286" s="31">
        <v>-3322.51</v>
      </c>
      <c r="C1286" s="30" t="s">
        <v>99</v>
      </c>
      <c r="D1286" s="30" t="s">
        <v>278</v>
      </c>
      <c r="E1286" s="30" t="s">
        <v>102</v>
      </c>
      <c r="F1286" s="30" t="s">
        <v>500</v>
      </c>
    </row>
    <row r="1287" spans="1:6" ht="15" thickBot="1">
      <c r="A1287" s="30" t="s">
        <v>15</v>
      </c>
      <c r="B1287" s="31">
        <v>-1097.9000000000001</v>
      </c>
      <c r="C1287" s="30" t="s">
        <v>99</v>
      </c>
      <c r="D1287" s="30" t="s">
        <v>175</v>
      </c>
      <c r="E1287" s="30" t="s">
        <v>102</v>
      </c>
      <c r="F1287" s="30" t="s">
        <v>500</v>
      </c>
    </row>
    <row r="1288" spans="1:6" ht="15" thickBot="1">
      <c r="A1288" s="30" t="s">
        <v>15</v>
      </c>
      <c r="B1288" s="31">
        <v>549.54</v>
      </c>
      <c r="C1288" s="30" t="s">
        <v>99</v>
      </c>
      <c r="D1288" s="30" t="s">
        <v>244</v>
      </c>
      <c r="E1288" s="30" t="s">
        <v>93</v>
      </c>
      <c r="F1288" s="30" t="s">
        <v>500</v>
      </c>
    </row>
    <row r="1289" spans="1:6" ht="15" thickBot="1">
      <c r="A1289" s="30" t="s">
        <v>103</v>
      </c>
      <c r="B1289" s="31">
        <v>9577.1299999999992</v>
      </c>
      <c r="C1289" s="30" t="s">
        <v>99</v>
      </c>
      <c r="D1289" s="30" t="s">
        <v>151</v>
      </c>
      <c r="E1289" s="30" t="s">
        <v>93</v>
      </c>
      <c r="F1289" s="30" t="s">
        <v>500</v>
      </c>
    </row>
    <row r="1290" spans="1:6" ht="15" thickBot="1">
      <c r="A1290" s="30" t="s">
        <v>15</v>
      </c>
      <c r="B1290" s="31">
        <v>59.8</v>
      </c>
      <c r="C1290" s="30" t="s">
        <v>99</v>
      </c>
      <c r="D1290" s="30" t="s">
        <v>509</v>
      </c>
      <c r="E1290" s="30" t="s">
        <v>93</v>
      </c>
      <c r="F1290" s="30" t="s">
        <v>500</v>
      </c>
    </row>
    <row r="1291" spans="1:6" ht="15" thickBot="1">
      <c r="A1291" s="30" t="s">
        <v>15</v>
      </c>
      <c r="B1291" s="31">
        <v>-1308.08</v>
      </c>
      <c r="C1291" s="30" t="s">
        <v>99</v>
      </c>
      <c r="D1291" s="30" t="s">
        <v>507</v>
      </c>
      <c r="E1291" s="30" t="s">
        <v>102</v>
      </c>
      <c r="F1291" s="30" t="s">
        <v>500</v>
      </c>
    </row>
    <row r="1292" spans="1:6" ht="15" thickBot="1">
      <c r="A1292" s="30" t="s">
        <v>15</v>
      </c>
      <c r="B1292" s="31">
        <v>-838.95</v>
      </c>
      <c r="C1292" s="30" t="s">
        <v>99</v>
      </c>
      <c r="D1292" s="30" t="s">
        <v>477</v>
      </c>
      <c r="E1292" s="30" t="s">
        <v>102</v>
      </c>
      <c r="F1292" s="30" t="s">
        <v>500</v>
      </c>
    </row>
    <row r="1293" spans="1:6" ht="15" thickBot="1">
      <c r="A1293" s="30" t="s">
        <v>15</v>
      </c>
      <c r="B1293" s="31">
        <v>75.95</v>
      </c>
      <c r="C1293" s="30" t="s">
        <v>108</v>
      </c>
      <c r="D1293" s="30" t="s">
        <v>519</v>
      </c>
      <c r="E1293" s="30" t="s">
        <v>93</v>
      </c>
      <c r="F1293" s="30" t="s">
        <v>500</v>
      </c>
    </row>
    <row r="1294" spans="1:6" ht="15" thickBot="1">
      <c r="A1294" s="30" t="s">
        <v>15</v>
      </c>
      <c r="B1294" s="31">
        <v>165.22</v>
      </c>
      <c r="C1294" s="30" t="s">
        <v>99</v>
      </c>
      <c r="D1294" s="30" t="s">
        <v>493</v>
      </c>
      <c r="E1294" s="30" t="s">
        <v>93</v>
      </c>
      <c r="F1294" s="30" t="s">
        <v>500</v>
      </c>
    </row>
    <row r="1295" spans="1:6" ht="15" thickBot="1">
      <c r="A1295" s="32"/>
      <c r="B1295" s="31">
        <v>463.48</v>
      </c>
      <c r="C1295" s="30" t="s">
        <v>111</v>
      </c>
      <c r="D1295" s="30" t="s">
        <v>153</v>
      </c>
      <c r="E1295" s="30" t="s">
        <v>93</v>
      </c>
      <c r="F1295" s="30" t="s">
        <v>500</v>
      </c>
    </row>
    <row r="1296" spans="1:6" ht="15" thickBot="1">
      <c r="A1296" s="32"/>
      <c r="B1296" s="31">
        <v>-2737.67</v>
      </c>
      <c r="C1296" s="30" t="s">
        <v>106</v>
      </c>
      <c r="D1296" s="30" t="s">
        <v>156</v>
      </c>
      <c r="E1296" s="30" t="s">
        <v>102</v>
      </c>
      <c r="F1296" s="30" t="s">
        <v>500</v>
      </c>
    </row>
    <row r="1297" spans="1:6" ht="15" thickBot="1">
      <c r="A1297" s="32"/>
      <c r="B1297" s="31">
        <v>24.27</v>
      </c>
      <c r="C1297" s="30" t="s">
        <v>91</v>
      </c>
      <c r="D1297" s="30" t="s">
        <v>188</v>
      </c>
      <c r="E1297" s="30" t="s">
        <v>93</v>
      </c>
      <c r="F1297" s="30" t="s">
        <v>500</v>
      </c>
    </row>
    <row r="1298" spans="1:6" ht="15" thickBot="1">
      <c r="A1298" s="32"/>
      <c r="B1298" s="31">
        <v>328.51</v>
      </c>
      <c r="C1298" s="30" t="s">
        <v>97</v>
      </c>
      <c r="D1298" s="30" t="s">
        <v>158</v>
      </c>
      <c r="E1298" s="30" t="s">
        <v>93</v>
      </c>
      <c r="F1298" s="30" t="s">
        <v>500</v>
      </c>
    </row>
    <row r="1299" spans="1:6" ht="15" thickBot="1">
      <c r="A1299" s="32"/>
      <c r="B1299" s="31">
        <v>88.9</v>
      </c>
      <c r="C1299" s="30" t="s">
        <v>91</v>
      </c>
      <c r="D1299" s="30" t="s">
        <v>430</v>
      </c>
      <c r="E1299" s="30" t="s">
        <v>93</v>
      </c>
      <c r="F1299" s="30" t="s">
        <v>500</v>
      </c>
    </row>
    <row r="1300" spans="1:6" ht="15" thickBot="1">
      <c r="A1300" s="32"/>
      <c r="B1300" s="31">
        <v>9216.75</v>
      </c>
      <c r="C1300" s="30" t="s">
        <v>91</v>
      </c>
      <c r="D1300" s="30" t="s">
        <v>208</v>
      </c>
      <c r="E1300" s="30" t="s">
        <v>93</v>
      </c>
      <c r="F1300" s="30" t="s">
        <v>500</v>
      </c>
    </row>
    <row r="1301" spans="1:6" ht="15" thickBot="1">
      <c r="A1301" s="32"/>
      <c r="B1301" s="31">
        <v>31347.37</v>
      </c>
      <c r="C1301" s="30" t="s">
        <v>91</v>
      </c>
      <c r="D1301" s="30" t="s">
        <v>141</v>
      </c>
      <c r="E1301" s="30" t="s">
        <v>93</v>
      </c>
      <c r="F1301" s="30" t="s">
        <v>500</v>
      </c>
    </row>
    <row r="1302" spans="1:6" ht="15" thickBot="1">
      <c r="A1302" s="32"/>
      <c r="B1302" s="31">
        <v>19299.939999999999</v>
      </c>
      <c r="C1302" s="30" t="s">
        <v>91</v>
      </c>
      <c r="D1302" s="30" t="s">
        <v>104</v>
      </c>
      <c r="E1302" s="30" t="s">
        <v>93</v>
      </c>
      <c r="F1302" s="30" t="s">
        <v>500</v>
      </c>
    </row>
    <row r="1303" spans="1:6" ht="15" thickBot="1">
      <c r="A1303" s="32"/>
      <c r="B1303" s="31">
        <v>-66.39</v>
      </c>
      <c r="C1303" s="30" t="s">
        <v>106</v>
      </c>
      <c r="D1303" s="30" t="s">
        <v>107</v>
      </c>
      <c r="E1303" s="30" t="s">
        <v>102</v>
      </c>
      <c r="F1303" s="30" t="s">
        <v>500</v>
      </c>
    </row>
    <row r="1304" spans="1:6" ht="15" thickBot="1">
      <c r="A1304" s="32"/>
      <c r="B1304" s="31">
        <v>-2141.4299999999998</v>
      </c>
      <c r="C1304" s="30" t="s">
        <v>91</v>
      </c>
      <c r="D1304" s="30" t="s">
        <v>191</v>
      </c>
      <c r="E1304" s="30" t="s">
        <v>102</v>
      </c>
      <c r="F1304" s="30" t="s">
        <v>500</v>
      </c>
    </row>
    <row r="1305" spans="1:6" ht="15" thickBot="1">
      <c r="A1305" s="30" t="s">
        <v>15</v>
      </c>
      <c r="B1305" s="31">
        <v>43410.39</v>
      </c>
      <c r="C1305" s="30" t="s">
        <v>108</v>
      </c>
      <c r="D1305" s="30" t="s">
        <v>520</v>
      </c>
      <c r="E1305" s="30" t="s">
        <v>93</v>
      </c>
      <c r="F1305" s="30" t="s">
        <v>500</v>
      </c>
    </row>
    <row r="1306" spans="1:6" ht="15" thickBot="1">
      <c r="A1306" s="30" t="s">
        <v>15</v>
      </c>
      <c r="B1306" s="31">
        <v>8522.6299999999992</v>
      </c>
      <c r="C1306" s="30" t="s">
        <v>108</v>
      </c>
      <c r="D1306" s="30" t="s">
        <v>283</v>
      </c>
      <c r="E1306" s="30" t="s">
        <v>93</v>
      </c>
      <c r="F1306" s="30" t="s">
        <v>500</v>
      </c>
    </row>
    <row r="1307" spans="1:6" ht="15" thickBot="1">
      <c r="A1307" s="30" t="s">
        <v>15</v>
      </c>
      <c r="B1307" s="31">
        <v>9000</v>
      </c>
      <c r="C1307" s="30" t="s">
        <v>108</v>
      </c>
      <c r="D1307" s="30" t="s">
        <v>266</v>
      </c>
      <c r="E1307" s="30" t="s">
        <v>93</v>
      </c>
      <c r="F1307" s="30" t="s">
        <v>500</v>
      </c>
    </row>
    <row r="1308" spans="1:6" ht="15" thickBot="1">
      <c r="A1308" s="30" t="s">
        <v>20</v>
      </c>
      <c r="B1308" s="31">
        <v>-167.45</v>
      </c>
      <c r="C1308" s="30" t="s">
        <v>99</v>
      </c>
      <c r="D1308" s="30" t="s">
        <v>487</v>
      </c>
      <c r="E1308" s="30" t="s">
        <v>102</v>
      </c>
      <c r="F1308" s="30" t="s">
        <v>500</v>
      </c>
    </row>
    <row r="1309" spans="1:6" ht="15" thickBot="1">
      <c r="A1309" s="30" t="s">
        <v>15</v>
      </c>
      <c r="B1309" s="31">
        <v>3779</v>
      </c>
      <c r="C1309" s="30" t="s">
        <v>99</v>
      </c>
      <c r="D1309" s="30" t="s">
        <v>305</v>
      </c>
      <c r="E1309" s="30" t="s">
        <v>93</v>
      </c>
      <c r="F1309" s="30" t="s">
        <v>500</v>
      </c>
    </row>
    <row r="1310" spans="1:6" ht="15" thickBot="1">
      <c r="A1310" s="30" t="s">
        <v>15</v>
      </c>
      <c r="B1310" s="31">
        <v>-2279.3000000000002</v>
      </c>
      <c r="C1310" s="30" t="s">
        <v>99</v>
      </c>
      <c r="D1310" s="30" t="s">
        <v>471</v>
      </c>
      <c r="E1310" s="30" t="s">
        <v>102</v>
      </c>
      <c r="F1310" s="30" t="s">
        <v>500</v>
      </c>
    </row>
    <row r="1311" spans="1:6" ht="15" thickBot="1">
      <c r="A1311" s="30" t="s">
        <v>15</v>
      </c>
      <c r="B1311" s="31">
        <v>272.3</v>
      </c>
      <c r="C1311" s="30" t="s">
        <v>99</v>
      </c>
      <c r="D1311" s="30" t="s">
        <v>297</v>
      </c>
      <c r="E1311" s="30" t="s">
        <v>93</v>
      </c>
      <c r="F1311" s="30" t="s">
        <v>500</v>
      </c>
    </row>
    <row r="1312" spans="1:6" ht="15" thickBot="1">
      <c r="A1312" s="30" t="s">
        <v>15</v>
      </c>
      <c r="B1312" s="31">
        <v>1062.76</v>
      </c>
      <c r="C1312" s="30" t="s">
        <v>99</v>
      </c>
      <c r="D1312" s="30" t="s">
        <v>481</v>
      </c>
      <c r="E1312" s="30" t="s">
        <v>93</v>
      </c>
      <c r="F1312" s="30" t="s">
        <v>500</v>
      </c>
    </row>
    <row r="1313" spans="1:6" ht="15" thickBot="1">
      <c r="A1313" s="30" t="s">
        <v>15</v>
      </c>
      <c r="B1313" s="31">
        <v>7310.17</v>
      </c>
      <c r="C1313" s="30" t="s">
        <v>99</v>
      </c>
      <c r="D1313" s="30" t="s">
        <v>436</v>
      </c>
      <c r="E1313" s="30" t="s">
        <v>93</v>
      </c>
      <c r="F1313" s="30" t="s">
        <v>500</v>
      </c>
    </row>
    <row r="1314" spans="1:6" ht="15" thickBot="1">
      <c r="A1314" s="30" t="s">
        <v>15</v>
      </c>
      <c r="B1314" s="31">
        <v>260.86</v>
      </c>
      <c r="C1314" s="30" t="s">
        <v>99</v>
      </c>
      <c r="D1314" s="30" t="s">
        <v>343</v>
      </c>
      <c r="E1314" s="30" t="s">
        <v>93</v>
      </c>
      <c r="F1314" s="30" t="s">
        <v>500</v>
      </c>
    </row>
    <row r="1315" spans="1:6" ht="15" thickBot="1">
      <c r="A1315" s="30" t="s">
        <v>15</v>
      </c>
      <c r="B1315" s="31">
        <v>-11821.64</v>
      </c>
      <c r="C1315" s="30" t="s">
        <v>108</v>
      </c>
      <c r="D1315" s="30" t="s">
        <v>325</v>
      </c>
      <c r="E1315" s="30" t="s">
        <v>102</v>
      </c>
      <c r="F1315" s="30" t="s">
        <v>500</v>
      </c>
    </row>
    <row r="1316" spans="1:6" ht="15" thickBot="1">
      <c r="A1316" s="30" t="s">
        <v>15</v>
      </c>
      <c r="B1316" s="31">
        <v>113.92</v>
      </c>
      <c r="C1316" s="30" t="s">
        <v>108</v>
      </c>
      <c r="D1316" s="30" t="s">
        <v>438</v>
      </c>
      <c r="E1316" s="30" t="s">
        <v>93</v>
      </c>
      <c r="F1316" s="30" t="s">
        <v>500</v>
      </c>
    </row>
    <row r="1317" spans="1:6" ht="15" thickBot="1">
      <c r="A1317" s="32"/>
      <c r="B1317" s="31">
        <v>263.97000000000003</v>
      </c>
      <c r="C1317" s="30" t="s">
        <v>91</v>
      </c>
      <c r="D1317" s="30" t="s">
        <v>344</v>
      </c>
      <c r="E1317" s="30" t="s">
        <v>93</v>
      </c>
      <c r="F1317" s="30" t="s">
        <v>500</v>
      </c>
    </row>
    <row r="1318" spans="1:6" ht="15" thickBot="1">
      <c r="A1318" s="32"/>
      <c r="B1318" s="31">
        <v>112.47</v>
      </c>
      <c r="C1318" s="30" t="s">
        <v>120</v>
      </c>
      <c r="D1318" s="30" t="s">
        <v>100</v>
      </c>
      <c r="E1318" s="30" t="s">
        <v>93</v>
      </c>
      <c r="F1318" s="30" t="s">
        <v>500</v>
      </c>
    </row>
    <row r="1319" spans="1:6" ht="15" thickBot="1">
      <c r="A1319" s="32"/>
      <c r="B1319" s="31">
        <v>234.19</v>
      </c>
      <c r="C1319" s="30" t="s">
        <v>91</v>
      </c>
      <c r="D1319" s="30" t="s">
        <v>289</v>
      </c>
      <c r="E1319" s="30" t="s">
        <v>93</v>
      </c>
      <c r="F1319" s="30" t="s">
        <v>500</v>
      </c>
    </row>
    <row r="1320" spans="1:6" ht="15" thickBot="1">
      <c r="A1320" s="32"/>
      <c r="B1320" s="31">
        <v>3428.27</v>
      </c>
      <c r="C1320" s="30" t="s">
        <v>91</v>
      </c>
      <c r="D1320" s="30" t="s">
        <v>346</v>
      </c>
      <c r="E1320" s="30" t="s">
        <v>93</v>
      </c>
      <c r="F1320" s="30" t="s">
        <v>500</v>
      </c>
    </row>
    <row r="1321" spans="1:6" ht="15" thickBot="1">
      <c r="A1321" s="32"/>
      <c r="B1321" s="31">
        <v>24.52</v>
      </c>
      <c r="C1321" s="30" t="s">
        <v>97</v>
      </c>
      <c r="D1321" s="30" t="s">
        <v>483</v>
      </c>
      <c r="E1321" s="30" t="s">
        <v>93</v>
      </c>
      <c r="F1321" s="30" t="s">
        <v>500</v>
      </c>
    </row>
    <row r="1322" spans="1:6" ht="15" thickBot="1">
      <c r="A1322" s="32"/>
      <c r="B1322" s="31">
        <v>12.98</v>
      </c>
      <c r="C1322" s="30" t="s">
        <v>91</v>
      </c>
      <c r="D1322" s="30" t="s">
        <v>275</v>
      </c>
      <c r="E1322" s="30" t="s">
        <v>93</v>
      </c>
      <c r="F1322" s="30" t="s">
        <v>500</v>
      </c>
    </row>
    <row r="1323" spans="1:6" ht="15" thickBot="1">
      <c r="A1323" s="32"/>
      <c r="B1323" s="31">
        <v>125.35</v>
      </c>
      <c r="C1323" s="30" t="s">
        <v>91</v>
      </c>
      <c r="D1323" s="30" t="s">
        <v>276</v>
      </c>
      <c r="E1323" s="30" t="s">
        <v>93</v>
      </c>
      <c r="F1323" s="30" t="s">
        <v>500</v>
      </c>
    </row>
    <row r="1324" spans="1:6" ht="15" thickBot="1">
      <c r="A1324" s="32"/>
      <c r="B1324" s="31">
        <v>540.58000000000004</v>
      </c>
      <c r="C1324" s="30" t="s">
        <v>91</v>
      </c>
      <c r="D1324" s="30" t="s">
        <v>159</v>
      </c>
      <c r="E1324" s="30" t="s">
        <v>93</v>
      </c>
      <c r="F1324" s="30" t="s">
        <v>500</v>
      </c>
    </row>
    <row r="1325" spans="1:6" ht="15" thickBot="1">
      <c r="A1325" s="32"/>
      <c r="B1325" s="31">
        <v>2.4</v>
      </c>
      <c r="C1325" s="30" t="s">
        <v>129</v>
      </c>
      <c r="D1325" s="30" t="s">
        <v>140</v>
      </c>
      <c r="E1325" s="30" t="s">
        <v>93</v>
      </c>
      <c r="F1325" s="30" t="s">
        <v>500</v>
      </c>
    </row>
    <row r="1326" spans="1:6" ht="15" thickBot="1">
      <c r="A1326" s="30" t="s">
        <v>20</v>
      </c>
      <c r="B1326" s="31">
        <v>119.3</v>
      </c>
      <c r="C1326" s="30" t="s">
        <v>99</v>
      </c>
      <c r="D1326" s="30" t="s">
        <v>355</v>
      </c>
      <c r="E1326" s="30" t="s">
        <v>93</v>
      </c>
      <c r="F1326" s="30" t="s">
        <v>500</v>
      </c>
    </row>
    <row r="1327" spans="1:6" ht="15" thickBot="1">
      <c r="A1327" s="30" t="s">
        <v>15</v>
      </c>
      <c r="B1327" s="31">
        <v>19669.330000000002</v>
      </c>
      <c r="C1327" s="30" t="s">
        <v>99</v>
      </c>
      <c r="D1327" s="30" t="s">
        <v>521</v>
      </c>
      <c r="E1327" s="30" t="s">
        <v>93</v>
      </c>
      <c r="F1327" s="30" t="s">
        <v>500</v>
      </c>
    </row>
    <row r="1328" spans="1:6" ht="15" thickBot="1">
      <c r="A1328" s="30" t="s">
        <v>15</v>
      </c>
      <c r="B1328" s="31">
        <v>143.38</v>
      </c>
      <c r="C1328" s="30" t="s">
        <v>99</v>
      </c>
      <c r="D1328" s="30" t="s">
        <v>522</v>
      </c>
      <c r="E1328" s="30" t="s">
        <v>93</v>
      </c>
      <c r="F1328" s="30" t="s">
        <v>500</v>
      </c>
    </row>
    <row r="1329" spans="1:6" ht="15" thickBot="1">
      <c r="A1329" s="30" t="s">
        <v>15</v>
      </c>
      <c r="B1329" s="31">
        <v>273.77</v>
      </c>
      <c r="C1329" s="30" t="s">
        <v>99</v>
      </c>
      <c r="D1329" s="30" t="s">
        <v>480</v>
      </c>
      <c r="E1329" s="30" t="s">
        <v>93</v>
      </c>
      <c r="F1329" s="30" t="s">
        <v>500</v>
      </c>
    </row>
    <row r="1330" spans="1:6" ht="15" thickBot="1">
      <c r="A1330" s="30" t="s">
        <v>15</v>
      </c>
      <c r="B1330" s="31">
        <v>1007.66</v>
      </c>
      <c r="C1330" s="30" t="s">
        <v>99</v>
      </c>
      <c r="D1330" s="30" t="s">
        <v>523</v>
      </c>
      <c r="E1330" s="30" t="s">
        <v>93</v>
      </c>
      <c r="F1330" s="30" t="s">
        <v>500</v>
      </c>
    </row>
    <row r="1331" spans="1:6" ht="15" thickBot="1">
      <c r="A1331" s="30" t="s">
        <v>15</v>
      </c>
      <c r="B1331" s="31">
        <v>2018.98</v>
      </c>
      <c r="C1331" s="30" t="s">
        <v>99</v>
      </c>
      <c r="D1331" s="30" t="s">
        <v>524</v>
      </c>
      <c r="E1331" s="30" t="s">
        <v>93</v>
      </c>
      <c r="F1331" s="30" t="s">
        <v>500</v>
      </c>
    </row>
    <row r="1332" spans="1:6" ht="15" thickBot="1">
      <c r="A1332" s="30" t="s">
        <v>15</v>
      </c>
      <c r="B1332" s="31">
        <v>-2460.44</v>
      </c>
      <c r="C1332" s="30" t="s">
        <v>99</v>
      </c>
      <c r="D1332" s="30" t="s">
        <v>256</v>
      </c>
      <c r="E1332" s="30" t="s">
        <v>102</v>
      </c>
      <c r="F1332" s="30" t="s">
        <v>500</v>
      </c>
    </row>
    <row r="1333" spans="1:6" ht="15" thickBot="1">
      <c r="A1333" s="30" t="s">
        <v>15</v>
      </c>
      <c r="B1333" s="31">
        <v>6228.27</v>
      </c>
      <c r="C1333" s="30" t="s">
        <v>99</v>
      </c>
      <c r="D1333" s="30" t="s">
        <v>256</v>
      </c>
      <c r="E1333" s="30" t="s">
        <v>93</v>
      </c>
      <c r="F1333" s="30" t="s">
        <v>500</v>
      </c>
    </row>
    <row r="1334" spans="1:6" ht="15" thickBot="1">
      <c r="A1334" s="30" t="s">
        <v>15</v>
      </c>
      <c r="B1334" s="31">
        <v>-3261.91</v>
      </c>
      <c r="C1334" s="30" t="s">
        <v>99</v>
      </c>
      <c r="D1334" s="30" t="s">
        <v>434</v>
      </c>
      <c r="E1334" s="30" t="s">
        <v>102</v>
      </c>
      <c r="F1334" s="30" t="s">
        <v>500</v>
      </c>
    </row>
    <row r="1335" spans="1:6" ht="15" thickBot="1">
      <c r="A1335" s="30" t="s">
        <v>15</v>
      </c>
      <c r="B1335" s="31">
        <v>569</v>
      </c>
      <c r="C1335" s="30" t="s">
        <v>99</v>
      </c>
      <c r="D1335" s="30" t="s">
        <v>525</v>
      </c>
      <c r="E1335" s="30" t="s">
        <v>93</v>
      </c>
      <c r="F1335" s="30" t="s">
        <v>500</v>
      </c>
    </row>
    <row r="1336" spans="1:6" ht="15" thickBot="1">
      <c r="A1336" s="30" t="s">
        <v>15</v>
      </c>
      <c r="B1336" s="31">
        <v>2474.92</v>
      </c>
      <c r="C1336" s="30" t="s">
        <v>99</v>
      </c>
      <c r="D1336" s="30" t="s">
        <v>357</v>
      </c>
      <c r="E1336" s="30" t="s">
        <v>93</v>
      </c>
      <c r="F1336" s="30" t="s">
        <v>500</v>
      </c>
    </row>
    <row r="1337" spans="1:6" ht="15" thickBot="1">
      <c r="A1337" s="30" t="s">
        <v>15</v>
      </c>
      <c r="B1337" s="31">
        <v>1698.01</v>
      </c>
      <c r="C1337" s="30" t="s">
        <v>99</v>
      </c>
      <c r="D1337" s="30" t="s">
        <v>496</v>
      </c>
      <c r="E1337" s="30" t="s">
        <v>93</v>
      </c>
      <c r="F1337" s="30" t="s">
        <v>500</v>
      </c>
    </row>
    <row r="1338" spans="1:6" ht="15" thickBot="1">
      <c r="A1338" s="30" t="s">
        <v>15</v>
      </c>
      <c r="B1338" s="31">
        <v>42935.35</v>
      </c>
      <c r="C1338" s="30" t="s">
        <v>108</v>
      </c>
      <c r="D1338" s="30" t="s">
        <v>325</v>
      </c>
      <c r="E1338" s="30" t="s">
        <v>93</v>
      </c>
      <c r="F1338" s="30" t="s">
        <v>500</v>
      </c>
    </row>
    <row r="1339" spans="1:6" ht="15" thickBot="1">
      <c r="A1339" s="30" t="s">
        <v>15</v>
      </c>
      <c r="B1339" s="31">
        <v>-40500</v>
      </c>
      <c r="C1339" s="30" t="s">
        <v>99</v>
      </c>
      <c r="D1339" s="30" t="s">
        <v>399</v>
      </c>
      <c r="E1339" s="30" t="s">
        <v>102</v>
      </c>
      <c r="F1339" s="30" t="s">
        <v>500</v>
      </c>
    </row>
    <row r="1340" spans="1:6" ht="15" thickBot="1">
      <c r="A1340" s="30" t="s">
        <v>15</v>
      </c>
      <c r="B1340" s="31">
        <v>329.9</v>
      </c>
      <c r="C1340" s="30" t="s">
        <v>108</v>
      </c>
      <c r="D1340" s="30" t="s">
        <v>526</v>
      </c>
      <c r="E1340" s="30" t="s">
        <v>93</v>
      </c>
      <c r="F1340" s="30" t="s">
        <v>500</v>
      </c>
    </row>
    <row r="1341" spans="1:6" ht="15" thickBot="1">
      <c r="A1341" s="32"/>
      <c r="B1341" s="31">
        <v>607.88</v>
      </c>
      <c r="C1341" s="30" t="s">
        <v>91</v>
      </c>
      <c r="D1341" s="30" t="s">
        <v>527</v>
      </c>
      <c r="E1341" s="30" t="s">
        <v>93</v>
      </c>
      <c r="F1341" s="30" t="s">
        <v>500</v>
      </c>
    </row>
    <row r="1342" spans="1:6" ht="15" thickBot="1">
      <c r="A1342" s="32"/>
      <c r="B1342" s="31">
        <v>-607.88</v>
      </c>
      <c r="C1342" s="30" t="s">
        <v>91</v>
      </c>
      <c r="D1342" s="30" t="s">
        <v>527</v>
      </c>
      <c r="E1342" s="30" t="s">
        <v>102</v>
      </c>
      <c r="F1342" s="30" t="s">
        <v>500</v>
      </c>
    </row>
    <row r="1343" spans="1:6" ht="15" thickBot="1">
      <c r="A1343" s="32"/>
      <c r="B1343" s="31">
        <v>9.83</v>
      </c>
      <c r="C1343" s="30" t="s">
        <v>91</v>
      </c>
      <c r="D1343" s="30" t="s">
        <v>189</v>
      </c>
      <c r="E1343" s="30" t="s">
        <v>93</v>
      </c>
      <c r="F1343" s="30" t="s">
        <v>500</v>
      </c>
    </row>
    <row r="1344" spans="1:6" ht="15" thickBot="1">
      <c r="A1344" s="32"/>
      <c r="B1344" s="31">
        <v>-1856.32</v>
      </c>
      <c r="C1344" s="30" t="s">
        <v>91</v>
      </c>
      <c r="D1344" s="30" t="s">
        <v>110</v>
      </c>
      <c r="E1344" s="30" t="s">
        <v>102</v>
      </c>
      <c r="F1344" s="30" t="s">
        <v>500</v>
      </c>
    </row>
    <row r="1345" spans="1:6" ht="15" thickBot="1">
      <c r="A1345" s="32"/>
      <c r="B1345" s="31">
        <v>1178.75</v>
      </c>
      <c r="C1345" s="30" t="s">
        <v>91</v>
      </c>
      <c r="D1345" s="30" t="s">
        <v>142</v>
      </c>
      <c r="E1345" s="30" t="s">
        <v>93</v>
      </c>
      <c r="F1345" s="30" t="s">
        <v>500</v>
      </c>
    </row>
    <row r="1346" spans="1:6" ht="15" thickBot="1">
      <c r="A1346" s="30" t="s">
        <v>15</v>
      </c>
      <c r="B1346" s="31">
        <v>-5173.32</v>
      </c>
      <c r="C1346" s="30" t="s">
        <v>108</v>
      </c>
      <c r="D1346" s="30" t="s">
        <v>181</v>
      </c>
      <c r="E1346" s="30" t="s">
        <v>102</v>
      </c>
      <c r="F1346" s="30" t="s">
        <v>500</v>
      </c>
    </row>
    <row r="1347" spans="1:6" ht="15" thickBot="1">
      <c r="A1347" s="30" t="s">
        <v>15</v>
      </c>
      <c r="B1347" s="31">
        <v>980.23</v>
      </c>
      <c r="C1347" s="30" t="s">
        <v>108</v>
      </c>
      <c r="D1347" s="30" t="s">
        <v>494</v>
      </c>
      <c r="E1347" s="30" t="s">
        <v>93</v>
      </c>
      <c r="F1347" s="30" t="s">
        <v>500</v>
      </c>
    </row>
    <row r="1348" spans="1:6" ht="15" thickBot="1">
      <c r="A1348" s="30" t="s">
        <v>15</v>
      </c>
      <c r="B1348" s="31">
        <v>75.95</v>
      </c>
      <c r="C1348" s="30" t="s">
        <v>108</v>
      </c>
      <c r="D1348" s="30" t="s">
        <v>528</v>
      </c>
      <c r="E1348" s="30" t="s">
        <v>93</v>
      </c>
      <c r="F1348" s="30" t="s">
        <v>500</v>
      </c>
    </row>
    <row r="1349" spans="1:6" ht="15" thickBot="1">
      <c r="A1349" s="30" t="s">
        <v>20</v>
      </c>
      <c r="B1349" s="31">
        <v>-5494.44</v>
      </c>
      <c r="C1349" s="30" t="s">
        <v>99</v>
      </c>
      <c r="D1349" s="30" t="s">
        <v>485</v>
      </c>
      <c r="E1349" s="30" t="s">
        <v>102</v>
      </c>
      <c r="F1349" s="30" t="s">
        <v>500</v>
      </c>
    </row>
    <row r="1350" spans="1:6" ht="15" thickBot="1">
      <c r="A1350" s="30" t="s">
        <v>15</v>
      </c>
      <c r="B1350" s="31">
        <v>7659.15</v>
      </c>
      <c r="C1350" s="30" t="s">
        <v>99</v>
      </c>
      <c r="D1350" s="30" t="s">
        <v>513</v>
      </c>
      <c r="E1350" s="30" t="s">
        <v>93</v>
      </c>
      <c r="F1350" s="30" t="s">
        <v>500</v>
      </c>
    </row>
    <row r="1351" spans="1:6" ht="15" thickBot="1">
      <c r="A1351" s="30" t="s">
        <v>20</v>
      </c>
      <c r="B1351" s="31">
        <v>3434.64</v>
      </c>
      <c r="C1351" s="30" t="s">
        <v>99</v>
      </c>
      <c r="D1351" s="30" t="s">
        <v>529</v>
      </c>
      <c r="E1351" s="30" t="s">
        <v>93</v>
      </c>
      <c r="F1351" s="30" t="s">
        <v>500</v>
      </c>
    </row>
    <row r="1352" spans="1:6" ht="15" thickBot="1">
      <c r="A1352" s="30" t="s">
        <v>15</v>
      </c>
      <c r="B1352" s="31">
        <v>1136.32</v>
      </c>
      <c r="C1352" s="30" t="s">
        <v>108</v>
      </c>
      <c r="D1352" s="30" t="s">
        <v>456</v>
      </c>
      <c r="E1352" s="30" t="s">
        <v>93</v>
      </c>
      <c r="F1352" s="30" t="s">
        <v>500</v>
      </c>
    </row>
    <row r="1353" spans="1:6" ht="15" thickBot="1">
      <c r="A1353" s="30" t="s">
        <v>15</v>
      </c>
      <c r="B1353" s="31">
        <v>1741.57</v>
      </c>
      <c r="C1353" s="30" t="s">
        <v>99</v>
      </c>
      <c r="D1353" s="30" t="s">
        <v>128</v>
      </c>
      <c r="E1353" s="30" t="s">
        <v>93</v>
      </c>
      <c r="F1353" s="30" t="s">
        <v>500</v>
      </c>
    </row>
    <row r="1354" spans="1:6" ht="15" thickBot="1">
      <c r="A1354" s="30" t="s">
        <v>15</v>
      </c>
      <c r="B1354" s="31">
        <v>1390.91</v>
      </c>
      <c r="C1354" s="30" t="s">
        <v>99</v>
      </c>
      <c r="D1354" s="30" t="s">
        <v>213</v>
      </c>
      <c r="E1354" s="30" t="s">
        <v>93</v>
      </c>
      <c r="F1354" s="30" t="s">
        <v>500</v>
      </c>
    </row>
    <row r="1355" spans="1:6" ht="15" thickBot="1">
      <c r="A1355" s="30" t="s">
        <v>20</v>
      </c>
      <c r="B1355" s="31">
        <v>45384.3</v>
      </c>
      <c r="C1355" s="30" t="s">
        <v>99</v>
      </c>
      <c r="D1355" s="30" t="s">
        <v>530</v>
      </c>
      <c r="E1355" s="30" t="s">
        <v>93</v>
      </c>
      <c r="F1355" s="30" t="s">
        <v>500</v>
      </c>
    </row>
    <row r="1356" spans="1:6" ht="15" thickBot="1">
      <c r="A1356" s="30" t="s">
        <v>15</v>
      </c>
      <c r="B1356" s="31">
        <v>11548.78</v>
      </c>
      <c r="C1356" s="30" t="s">
        <v>99</v>
      </c>
      <c r="D1356" s="30" t="s">
        <v>175</v>
      </c>
      <c r="E1356" s="30" t="s">
        <v>93</v>
      </c>
      <c r="F1356" s="30" t="s">
        <v>500</v>
      </c>
    </row>
    <row r="1357" spans="1:6" ht="15" thickBot="1">
      <c r="A1357" s="30" t="s">
        <v>15</v>
      </c>
      <c r="B1357" s="31">
        <v>9000</v>
      </c>
      <c r="C1357" s="30" t="s">
        <v>99</v>
      </c>
      <c r="D1357" s="30" t="s">
        <v>468</v>
      </c>
      <c r="E1357" s="30" t="s">
        <v>93</v>
      </c>
      <c r="F1357" s="30" t="s">
        <v>500</v>
      </c>
    </row>
    <row r="1358" spans="1:6" ht="15" thickBot="1">
      <c r="A1358" s="30" t="s">
        <v>15</v>
      </c>
      <c r="B1358" s="31">
        <v>13500</v>
      </c>
      <c r="C1358" s="30" t="s">
        <v>99</v>
      </c>
      <c r="D1358" s="30" t="s">
        <v>465</v>
      </c>
      <c r="E1358" s="30" t="s">
        <v>93</v>
      </c>
      <c r="F1358" s="30" t="s">
        <v>500</v>
      </c>
    </row>
    <row r="1359" spans="1:6" ht="15" thickBot="1">
      <c r="A1359" s="30" t="s">
        <v>15</v>
      </c>
      <c r="B1359" s="31">
        <v>1858.58</v>
      </c>
      <c r="C1359" s="30" t="s">
        <v>99</v>
      </c>
      <c r="D1359" s="30" t="s">
        <v>469</v>
      </c>
      <c r="E1359" s="30" t="s">
        <v>93</v>
      </c>
      <c r="F1359" s="30" t="s">
        <v>500</v>
      </c>
    </row>
    <row r="1360" spans="1:6" ht="15" thickBot="1">
      <c r="A1360" s="30" t="s">
        <v>15</v>
      </c>
      <c r="B1360" s="31">
        <v>9276.93</v>
      </c>
      <c r="C1360" s="30" t="s">
        <v>99</v>
      </c>
      <c r="D1360" s="30" t="s">
        <v>531</v>
      </c>
      <c r="E1360" s="30" t="s">
        <v>93</v>
      </c>
      <c r="F1360" s="30" t="s">
        <v>500</v>
      </c>
    </row>
    <row r="1361" spans="1:6" ht="15" thickBot="1">
      <c r="A1361" s="30" t="s">
        <v>15</v>
      </c>
      <c r="B1361" s="31">
        <v>9000</v>
      </c>
      <c r="C1361" s="30" t="s">
        <v>108</v>
      </c>
      <c r="D1361" s="30" t="s">
        <v>489</v>
      </c>
      <c r="E1361" s="30" t="s">
        <v>93</v>
      </c>
      <c r="F1361" s="30" t="s">
        <v>500</v>
      </c>
    </row>
    <row r="1362" spans="1:6" ht="15" thickBot="1">
      <c r="A1362" s="30" t="s">
        <v>15</v>
      </c>
      <c r="B1362" s="31">
        <v>75.95</v>
      </c>
      <c r="C1362" s="30" t="s">
        <v>108</v>
      </c>
      <c r="D1362" s="30" t="s">
        <v>532</v>
      </c>
      <c r="E1362" s="30" t="s">
        <v>93</v>
      </c>
      <c r="F1362" s="30" t="s">
        <v>500</v>
      </c>
    </row>
    <row r="1363" spans="1:6" ht="15" thickBot="1">
      <c r="A1363" s="30" t="s">
        <v>15</v>
      </c>
      <c r="B1363" s="31">
        <v>123.92</v>
      </c>
      <c r="C1363" s="30" t="s">
        <v>108</v>
      </c>
      <c r="D1363" s="30" t="s">
        <v>533</v>
      </c>
      <c r="E1363" s="30" t="s">
        <v>93</v>
      </c>
      <c r="F1363" s="30" t="s">
        <v>500</v>
      </c>
    </row>
    <row r="1364" spans="1:6" ht="15" thickBot="1">
      <c r="A1364" s="30" t="s">
        <v>15</v>
      </c>
      <c r="B1364" s="31">
        <v>75.95</v>
      </c>
      <c r="C1364" s="30" t="s">
        <v>108</v>
      </c>
      <c r="D1364" s="30" t="s">
        <v>534</v>
      </c>
      <c r="E1364" s="30" t="s">
        <v>93</v>
      </c>
      <c r="F1364" s="30" t="s">
        <v>500</v>
      </c>
    </row>
    <row r="1365" spans="1:6" ht="15" thickBot="1">
      <c r="A1365" s="30" t="s">
        <v>15</v>
      </c>
      <c r="B1365" s="31">
        <v>289.38</v>
      </c>
      <c r="C1365" s="30" t="s">
        <v>99</v>
      </c>
      <c r="D1365" s="30" t="s">
        <v>499</v>
      </c>
      <c r="E1365" s="30" t="s">
        <v>93</v>
      </c>
      <c r="F1365" s="30" t="s">
        <v>500</v>
      </c>
    </row>
    <row r="1366" spans="1:6" ht="15" thickBot="1">
      <c r="A1366" s="32"/>
      <c r="B1366" s="31">
        <v>501.48</v>
      </c>
      <c r="C1366" s="30" t="s">
        <v>91</v>
      </c>
      <c r="D1366" s="30" t="s">
        <v>372</v>
      </c>
      <c r="E1366" s="30" t="s">
        <v>93</v>
      </c>
      <c r="F1366" s="30" t="s">
        <v>500</v>
      </c>
    </row>
    <row r="1367" spans="1:6" ht="15" thickBot="1">
      <c r="A1367" s="32"/>
      <c r="B1367" s="31">
        <v>1625.84</v>
      </c>
      <c r="C1367" s="30" t="s">
        <v>97</v>
      </c>
      <c r="D1367" s="30" t="s">
        <v>157</v>
      </c>
      <c r="E1367" s="30" t="s">
        <v>93</v>
      </c>
      <c r="F1367" s="30" t="s">
        <v>500</v>
      </c>
    </row>
    <row r="1368" spans="1:6" ht="15" thickBot="1">
      <c r="A1368" s="32"/>
      <c r="B1368" s="31">
        <v>16.399999999999999</v>
      </c>
      <c r="C1368" s="30" t="s">
        <v>120</v>
      </c>
      <c r="D1368" s="30" t="s">
        <v>290</v>
      </c>
      <c r="E1368" s="30" t="s">
        <v>93</v>
      </c>
      <c r="F1368" s="30" t="s">
        <v>500</v>
      </c>
    </row>
    <row r="1369" spans="1:6" ht="15" thickBot="1">
      <c r="A1369" s="32"/>
      <c r="B1369" s="31">
        <v>-5273.72</v>
      </c>
      <c r="C1369" s="30" t="s">
        <v>91</v>
      </c>
      <c r="D1369" s="30" t="s">
        <v>141</v>
      </c>
      <c r="E1369" s="30" t="s">
        <v>102</v>
      </c>
      <c r="F1369" s="30" t="s">
        <v>500</v>
      </c>
    </row>
    <row r="1370" spans="1:6" ht="15" thickBot="1">
      <c r="A1370" s="32"/>
      <c r="B1370" s="31">
        <v>2102.7199999999998</v>
      </c>
      <c r="C1370" s="30" t="s">
        <v>91</v>
      </c>
      <c r="D1370" s="30" t="s">
        <v>190</v>
      </c>
      <c r="E1370" s="30" t="s">
        <v>93</v>
      </c>
      <c r="F1370" s="30" t="s">
        <v>500</v>
      </c>
    </row>
    <row r="1371" spans="1:6" ht="15" thickBot="1">
      <c r="A1371" s="32"/>
      <c r="B1371" s="31">
        <v>-1757.44</v>
      </c>
      <c r="C1371" s="30" t="s">
        <v>91</v>
      </c>
      <c r="D1371" s="30" t="s">
        <v>190</v>
      </c>
      <c r="E1371" s="30" t="s">
        <v>102</v>
      </c>
      <c r="F1371" s="30" t="s">
        <v>500</v>
      </c>
    </row>
    <row r="1372" spans="1:6" ht="15" thickBot="1">
      <c r="A1372" s="30" t="s">
        <v>20</v>
      </c>
      <c r="B1372" s="31">
        <v>408.23</v>
      </c>
      <c r="C1372" s="30" t="s">
        <v>99</v>
      </c>
      <c r="D1372" s="30" t="s">
        <v>490</v>
      </c>
      <c r="E1372" s="30" t="s">
        <v>93</v>
      </c>
      <c r="F1372" s="30" t="s">
        <v>500</v>
      </c>
    </row>
    <row r="1373" spans="1:6" ht="15" thickBot="1">
      <c r="A1373" s="30" t="s">
        <v>15</v>
      </c>
      <c r="B1373" s="31">
        <v>5782.18</v>
      </c>
      <c r="C1373" s="30" t="s">
        <v>108</v>
      </c>
      <c r="D1373" s="30" t="s">
        <v>316</v>
      </c>
      <c r="E1373" s="30" t="s">
        <v>93</v>
      </c>
      <c r="F1373" s="30" t="s">
        <v>500</v>
      </c>
    </row>
    <row r="1374" spans="1:6" ht="15" thickBot="1">
      <c r="A1374" s="30" t="s">
        <v>15</v>
      </c>
      <c r="B1374" s="31">
        <v>576.9</v>
      </c>
      <c r="C1374" s="30" t="s">
        <v>108</v>
      </c>
      <c r="D1374" s="30" t="s">
        <v>535</v>
      </c>
      <c r="E1374" s="30" t="s">
        <v>93</v>
      </c>
      <c r="F1374" s="30" t="s">
        <v>500</v>
      </c>
    </row>
    <row r="1375" spans="1:6" ht="15" thickBot="1">
      <c r="A1375" s="30" t="s">
        <v>15</v>
      </c>
      <c r="B1375" s="31">
        <v>1820.41</v>
      </c>
      <c r="C1375" s="30" t="s">
        <v>99</v>
      </c>
      <c r="D1375" s="30" t="s">
        <v>536</v>
      </c>
      <c r="E1375" s="30" t="s">
        <v>93</v>
      </c>
      <c r="F1375" s="30" t="s">
        <v>500</v>
      </c>
    </row>
    <row r="1376" spans="1:6" ht="15" thickBot="1">
      <c r="A1376" s="30" t="s">
        <v>20</v>
      </c>
      <c r="B1376" s="31">
        <v>2588.5</v>
      </c>
      <c r="C1376" s="30" t="s">
        <v>99</v>
      </c>
      <c r="D1376" s="30" t="s">
        <v>395</v>
      </c>
      <c r="E1376" s="30" t="s">
        <v>93</v>
      </c>
      <c r="F1376" s="30" t="s">
        <v>500</v>
      </c>
    </row>
    <row r="1377" spans="1:6" ht="15" thickBot="1">
      <c r="A1377" s="30" t="s">
        <v>15</v>
      </c>
      <c r="B1377" s="31">
        <v>-4424.3900000000003</v>
      </c>
      <c r="C1377" s="30" t="s">
        <v>99</v>
      </c>
      <c r="D1377" s="30" t="s">
        <v>382</v>
      </c>
      <c r="E1377" s="30" t="s">
        <v>102</v>
      </c>
      <c r="F1377" s="30" t="s">
        <v>500</v>
      </c>
    </row>
    <row r="1378" spans="1:6" ht="15" thickBot="1">
      <c r="A1378" s="30" t="s">
        <v>20</v>
      </c>
      <c r="B1378" s="31">
        <v>17632.12</v>
      </c>
      <c r="C1378" s="30" t="s">
        <v>99</v>
      </c>
      <c r="D1378" s="30" t="s">
        <v>278</v>
      </c>
      <c r="E1378" s="30" t="s">
        <v>93</v>
      </c>
      <c r="F1378" s="30" t="s">
        <v>500</v>
      </c>
    </row>
    <row r="1379" spans="1:6" ht="15" thickBot="1">
      <c r="A1379" s="30" t="s">
        <v>15</v>
      </c>
      <c r="B1379" s="31">
        <v>1257.1500000000001</v>
      </c>
      <c r="C1379" s="30" t="s">
        <v>99</v>
      </c>
      <c r="D1379" s="30" t="s">
        <v>201</v>
      </c>
      <c r="E1379" s="30" t="s">
        <v>93</v>
      </c>
      <c r="F1379" s="30" t="s">
        <v>500</v>
      </c>
    </row>
    <row r="1380" spans="1:6" ht="15" thickBot="1">
      <c r="A1380" s="30" t="s">
        <v>15</v>
      </c>
      <c r="B1380" s="31">
        <v>279.83999999999997</v>
      </c>
      <c r="C1380" s="30" t="s">
        <v>99</v>
      </c>
      <c r="D1380" s="30" t="s">
        <v>396</v>
      </c>
      <c r="E1380" s="30" t="s">
        <v>93</v>
      </c>
      <c r="F1380" s="30" t="s">
        <v>500</v>
      </c>
    </row>
    <row r="1381" spans="1:6" ht="15" thickBot="1">
      <c r="A1381" s="30" t="s">
        <v>15</v>
      </c>
      <c r="B1381" s="31">
        <v>519.16</v>
      </c>
      <c r="C1381" s="30" t="s">
        <v>99</v>
      </c>
      <c r="D1381" s="30" t="s">
        <v>185</v>
      </c>
      <c r="E1381" s="30" t="s">
        <v>93</v>
      </c>
      <c r="F1381" s="30" t="s">
        <v>500</v>
      </c>
    </row>
    <row r="1382" spans="1:6" ht="15" thickBot="1">
      <c r="A1382" s="30" t="s">
        <v>15</v>
      </c>
      <c r="B1382" s="31">
        <v>3382.19</v>
      </c>
      <c r="C1382" s="30" t="s">
        <v>99</v>
      </c>
      <c r="D1382" s="30" t="s">
        <v>488</v>
      </c>
      <c r="E1382" s="30" t="s">
        <v>93</v>
      </c>
      <c r="F1382" s="30" t="s">
        <v>500</v>
      </c>
    </row>
    <row r="1383" spans="1:6" ht="15" thickBot="1">
      <c r="A1383" s="30" t="s">
        <v>15</v>
      </c>
      <c r="B1383" s="31">
        <v>492.31</v>
      </c>
      <c r="C1383" s="30" t="s">
        <v>99</v>
      </c>
      <c r="D1383" s="30" t="s">
        <v>537</v>
      </c>
      <c r="E1383" s="30" t="s">
        <v>93</v>
      </c>
      <c r="F1383" s="30" t="s">
        <v>500</v>
      </c>
    </row>
    <row r="1384" spans="1:6" ht="15" thickBot="1">
      <c r="A1384" s="30" t="s">
        <v>15</v>
      </c>
      <c r="B1384" s="31">
        <v>354.12</v>
      </c>
      <c r="C1384" s="30" t="s">
        <v>99</v>
      </c>
      <c r="D1384" s="30" t="s">
        <v>538</v>
      </c>
      <c r="E1384" s="30" t="s">
        <v>93</v>
      </c>
      <c r="F1384" s="30" t="s">
        <v>500</v>
      </c>
    </row>
    <row r="1385" spans="1:6" ht="15" thickBot="1">
      <c r="A1385" s="30" t="s">
        <v>15</v>
      </c>
      <c r="B1385" s="31">
        <v>1106.6099999999999</v>
      </c>
      <c r="C1385" s="30" t="s">
        <v>99</v>
      </c>
      <c r="D1385" s="30" t="s">
        <v>539</v>
      </c>
      <c r="E1385" s="30" t="s">
        <v>93</v>
      </c>
      <c r="F1385" s="30" t="s">
        <v>500</v>
      </c>
    </row>
    <row r="1386" spans="1:6" ht="15" thickBot="1">
      <c r="A1386" s="32"/>
      <c r="B1386" s="31">
        <v>245.72</v>
      </c>
      <c r="C1386" s="30" t="s">
        <v>91</v>
      </c>
      <c r="D1386" s="30" t="s">
        <v>289</v>
      </c>
      <c r="E1386" s="30" t="s">
        <v>93</v>
      </c>
      <c r="F1386" s="30" t="s">
        <v>540</v>
      </c>
    </row>
    <row r="1387" spans="1:6" ht="15" thickBot="1">
      <c r="A1387" s="32"/>
      <c r="B1387" s="31">
        <v>56.86</v>
      </c>
      <c r="C1387" s="30" t="s">
        <v>120</v>
      </c>
      <c r="D1387" s="30" t="s">
        <v>207</v>
      </c>
      <c r="E1387" s="30" t="s">
        <v>93</v>
      </c>
      <c r="F1387" s="30" t="s">
        <v>540</v>
      </c>
    </row>
    <row r="1388" spans="1:6" ht="15" thickBot="1">
      <c r="A1388" s="32"/>
      <c r="B1388" s="31">
        <v>1992.72</v>
      </c>
      <c r="C1388" s="30" t="s">
        <v>91</v>
      </c>
      <c r="D1388" s="30" t="s">
        <v>190</v>
      </c>
      <c r="E1388" s="30" t="s">
        <v>93</v>
      </c>
      <c r="F1388" s="30" t="s">
        <v>540</v>
      </c>
    </row>
    <row r="1389" spans="1:6" ht="15" thickBot="1">
      <c r="A1389" s="32"/>
      <c r="B1389" s="31">
        <v>-582.20000000000005</v>
      </c>
      <c r="C1389" s="30" t="s">
        <v>91</v>
      </c>
      <c r="D1389" s="30" t="s">
        <v>142</v>
      </c>
      <c r="E1389" s="30" t="s">
        <v>102</v>
      </c>
      <c r="F1389" s="30" t="s">
        <v>540</v>
      </c>
    </row>
    <row r="1390" spans="1:6" ht="15" thickBot="1">
      <c r="A1390" s="30" t="s">
        <v>15</v>
      </c>
      <c r="B1390" s="31">
        <v>999.1</v>
      </c>
      <c r="C1390" s="30" t="s">
        <v>91</v>
      </c>
      <c r="D1390" s="30" t="s">
        <v>367</v>
      </c>
      <c r="E1390" s="30" t="s">
        <v>93</v>
      </c>
      <c r="F1390" s="30" t="s">
        <v>540</v>
      </c>
    </row>
    <row r="1391" spans="1:6" ht="15" thickBot="1">
      <c r="A1391" s="32"/>
      <c r="B1391" s="31">
        <v>207.97</v>
      </c>
      <c r="C1391" s="30" t="s">
        <v>91</v>
      </c>
      <c r="D1391" s="30" t="s">
        <v>182</v>
      </c>
      <c r="E1391" s="30" t="s">
        <v>93</v>
      </c>
      <c r="F1391" s="30" t="s">
        <v>540</v>
      </c>
    </row>
    <row r="1392" spans="1:6" ht="15" thickBot="1">
      <c r="A1392" s="30" t="s">
        <v>15</v>
      </c>
      <c r="B1392" s="31">
        <v>1888.37</v>
      </c>
      <c r="C1392" s="30" t="s">
        <v>99</v>
      </c>
      <c r="D1392" s="30" t="s">
        <v>541</v>
      </c>
      <c r="E1392" s="30" t="s">
        <v>93</v>
      </c>
      <c r="F1392" s="30" t="s">
        <v>540</v>
      </c>
    </row>
    <row r="1393" spans="1:6" ht="15" thickBot="1">
      <c r="A1393" s="30" t="s">
        <v>15</v>
      </c>
      <c r="B1393" s="31">
        <v>-6963.48</v>
      </c>
      <c r="C1393" s="30" t="s">
        <v>99</v>
      </c>
      <c r="D1393" s="30" t="s">
        <v>542</v>
      </c>
      <c r="E1393" s="30" t="s">
        <v>102</v>
      </c>
      <c r="F1393" s="30" t="s">
        <v>540</v>
      </c>
    </row>
    <row r="1394" spans="1:6" ht="15" thickBot="1">
      <c r="A1394" s="30" t="s">
        <v>15</v>
      </c>
      <c r="B1394" s="31">
        <v>-2775.96</v>
      </c>
      <c r="C1394" s="30" t="s">
        <v>99</v>
      </c>
      <c r="D1394" s="30" t="s">
        <v>543</v>
      </c>
      <c r="E1394" s="30" t="s">
        <v>102</v>
      </c>
      <c r="F1394" s="30" t="s">
        <v>540</v>
      </c>
    </row>
    <row r="1395" spans="1:6" ht="15" thickBot="1">
      <c r="A1395" s="30" t="s">
        <v>20</v>
      </c>
      <c r="B1395" s="31">
        <v>-1004.68</v>
      </c>
      <c r="C1395" s="30" t="s">
        <v>99</v>
      </c>
      <c r="D1395" s="30" t="s">
        <v>487</v>
      </c>
      <c r="E1395" s="30" t="s">
        <v>102</v>
      </c>
      <c r="F1395" s="30" t="s">
        <v>540</v>
      </c>
    </row>
    <row r="1396" spans="1:6" ht="15" thickBot="1">
      <c r="A1396" s="30" t="s">
        <v>15</v>
      </c>
      <c r="B1396" s="31">
        <v>1304.76</v>
      </c>
      <c r="C1396" s="30" t="s">
        <v>99</v>
      </c>
      <c r="D1396" s="30" t="s">
        <v>544</v>
      </c>
      <c r="E1396" s="30" t="s">
        <v>93</v>
      </c>
      <c r="F1396" s="30" t="s">
        <v>540</v>
      </c>
    </row>
    <row r="1397" spans="1:6" ht="15" thickBot="1">
      <c r="A1397" s="30" t="s">
        <v>15</v>
      </c>
      <c r="B1397" s="31">
        <v>108.4</v>
      </c>
      <c r="C1397" s="30" t="s">
        <v>99</v>
      </c>
      <c r="D1397" s="30" t="s">
        <v>545</v>
      </c>
      <c r="E1397" s="30" t="s">
        <v>93</v>
      </c>
      <c r="F1397" s="30" t="s">
        <v>540</v>
      </c>
    </row>
    <row r="1398" spans="1:6" ht="15" thickBot="1">
      <c r="A1398" s="30" t="s">
        <v>20</v>
      </c>
      <c r="B1398" s="31">
        <v>-197.84</v>
      </c>
      <c r="C1398" s="30" t="s">
        <v>99</v>
      </c>
      <c r="D1398" s="30" t="s">
        <v>420</v>
      </c>
      <c r="E1398" s="30" t="s">
        <v>102</v>
      </c>
      <c r="F1398" s="30" t="s">
        <v>540</v>
      </c>
    </row>
    <row r="1399" spans="1:6" ht="15" thickBot="1">
      <c r="A1399" s="30" t="s">
        <v>15</v>
      </c>
      <c r="B1399" s="31">
        <v>550.20000000000005</v>
      </c>
      <c r="C1399" s="30" t="s">
        <v>99</v>
      </c>
      <c r="D1399" s="30" t="s">
        <v>468</v>
      </c>
      <c r="E1399" s="30" t="s">
        <v>93</v>
      </c>
      <c r="F1399" s="30" t="s">
        <v>540</v>
      </c>
    </row>
    <row r="1400" spans="1:6" ht="15" thickBot="1">
      <c r="A1400" s="30" t="s">
        <v>15</v>
      </c>
      <c r="B1400" s="31">
        <v>287.95999999999998</v>
      </c>
      <c r="C1400" s="30" t="s">
        <v>99</v>
      </c>
      <c r="D1400" s="30" t="s">
        <v>546</v>
      </c>
      <c r="E1400" s="30" t="s">
        <v>93</v>
      </c>
      <c r="F1400" s="30" t="s">
        <v>540</v>
      </c>
    </row>
    <row r="1401" spans="1:6" ht="15" thickBot="1">
      <c r="A1401" s="30" t="s">
        <v>103</v>
      </c>
      <c r="B1401" s="31">
        <v>4916.0600000000004</v>
      </c>
      <c r="C1401" s="30" t="s">
        <v>99</v>
      </c>
      <c r="D1401" s="30" t="s">
        <v>151</v>
      </c>
      <c r="E1401" s="30" t="s">
        <v>93</v>
      </c>
      <c r="F1401" s="30" t="s">
        <v>540</v>
      </c>
    </row>
    <row r="1402" spans="1:6" ht="15" thickBot="1">
      <c r="A1402" s="30" t="s">
        <v>15</v>
      </c>
      <c r="B1402" s="31">
        <v>2288.16</v>
      </c>
      <c r="C1402" s="30" t="s">
        <v>99</v>
      </c>
      <c r="D1402" s="30" t="s">
        <v>547</v>
      </c>
      <c r="E1402" s="30" t="s">
        <v>93</v>
      </c>
      <c r="F1402" s="30" t="s">
        <v>540</v>
      </c>
    </row>
    <row r="1403" spans="1:6" ht="15" thickBot="1">
      <c r="A1403" s="30" t="s">
        <v>15</v>
      </c>
      <c r="B1403" s="31">
        <v>4462.05</v>
      </c>
      <c r="C1403" s="30" t="s">
        <v>99</v>
      </c>
      <c r="D1403" s="30" t="s">
        <v>434</v>
      </c>
      <c r="E1403" s="30" t="s">
        <v>93</v>
      </c>
      <c r="F1403" s="30" t="s">
        <v>540</v>
      </c>
    </row>
    <row r="1404" spans="1:6" ht="15" thickBot="1">
      <c r="A1404" s="30" t="s">
        <v>20</v>
      </c>
      <c r="B1404" s="31">
        <v>-1109.3</v>
      </c>
      <c r="C1404" s="30" t="s">
        <v>99</v>
      </c>
      <c r="D1404" s="30" t="s">
        <v>548</v>
      </c>
      <c r="E1404" s="30" t="s">
        <v>102</v>
      </c>
      <c r="F1404" s="30" t="s">
        <v>540</v>
      </c>
    </row>
    <row r="1405" spans="1:6" ht="15" thickBot="1">
      <c r="A1405" s="30" t="s">
        <v>15</v>
      </c>
      <c r="B1405" s="31">
        <v>2966.23</v>
      </c>
      <c r="C1405" s="30" t="s">
        <v>99</v>
      </c>
      <c r="D1405" s="30" t="s">
        <v>537</v>
      </c>
      <c r="E1405" s="30" t="s">
        <v>93</v>
      </c>
      <c r="F1405" s="30" t="s">
        <v>540</v>
      </c>
    </row>
    <row r="1406" spans="1:6" ht="15" thickBot="1">
      <c r="A1406" s="30" t="s">
        <v>15</v>
      </c>
      <c r="B1406" s="31">
        <v>2044.5</v>
      </c>
      <c r="C1406" s="30" t="s">
        <v>99</v>
      </c>
      <c r="D1406" s="30" t="s">
        <v>549</v>
      </c>
      <c r="E1406" s="30" t="s">
        <v>93</v>
      </c>
      <c r="F1406" s="30" t="s">
        <v>540</v>
      </c>
    </row>
    <row r="1407" spans="1:6" ht="15" thickBot="1">
      <c r="A1407" s="30" t="s">
        <v>15</v>
      </c>
      <c r="B1407" s="31">
        <v>-365.71</v>
      </c>
      <c r="C1407" s="30" t="s">
        <v>99</v>
      </c>
      <c r="D1407" s="30" t="s">
        <v>550</v>
      </c>
      <c r="E1407" s="30" t="s">
        <v>102</v>
      </c>
      <c r="F1407" s="30" t="s">
        <v>540</v>
      </c>
    </row>
    <row r="1408" spans="1:6" ht="15" thickBot="1">
      <c r="A1408" s="32"/>
      <c r="B1408" s="31">
        <v>202.99</v>
      </c>
      <c r="C1408" s="30" t="s">
        <v>105</v>
      </c>
      <c r="D1408" s="30" t="s">
        <v>154</v>
      </c>
      <c r="E1408" s="30" t="s">
        <v>93</v>
      </c>
      <c r="F1408" s="30" t="s">
        <v>540</v>
      </c>
    </row>
    <row r="1409" spans="1:6" ht="15" thickBot="1">
      <c r="A1409" s="32"/>
      <c r="B1409" s="31">
        <v>-163.80000000000001</v>
      </c>
      <c r="C1409" s="30" t="s">
        <v>106</v>
      </c>
      <c r="D1409" s="30" t="s">
        <v>156</v>
      </c>
      <c r="E1409" s="30" t="s">
        <v>102</v>
      </c>
      <c r="F1409" s="30" t="s">
        <v>540</v>
      </c>
    </row>
    <row r="1410" spans="1:6" ht="15" thickBot="1">
      <c r="A1410" s="32"/>
      <c r="B1410" s="31">
        <v>1733.35</v>
      </c>
      <c r="C1410" s="30" t="s">
        <v>91</v>
      </c>
      <c r="D1410" s="30" t="s">
        <v>206</v>
      </c>
      <c r="E1410" s="30" t="s">
        <v>93</v>
      </c>
      <c r="F1410" s="30" t="s">
        <v>540</v>
      </c>
    </row>
    <row r="1411" spans="1:6" ht="15" thickBot="1">
      <c r="A1411" s="32"/>
      <c r="B1411" s="31">
        <v>1.76</v>
      </c>
      <c r="C1411" s="30" t="s">
        <v>91</v>
      </c>
      <c r="D1411" s="30" t="s">
        <v>275</v>
      </c>
      <c r="E1411" s="30" t="s">
        <v>93</v>
      </c>
      <c r="F1411" s="30" t="s">
        <v>540</v>
      </c>
    </row>
    <row r="1412" spans="1:6" ht="15" thickBot="1">
      <c r="A1412" s="32"/>
      <c r="B1412" s="31">
        <v>41.48</v>
      </c>
      <c r="C1412" s="30" t="s">
        <v>131</v>
      </c>
      <c r="D1412" s="30" t="s">
        <v>179</v>
      </c>
      <c r="E1412" s="30" t="s">
        <v>93</v>
      </c>
      <c r="F1412" s="30" t="s">
        <v>540</v>
      </c>
    </row>
    <row r="1413" spans="1:6" ht="15" thickBot="1">
      <c r="A1413" s="32"/>
      <c r="B1413" s="31">
        <v>-3060.17</v>
      </c>
      <c r="C1413" s="30" t="s">
        <v>91</v>
      </c>
      <c r="D1413" s="30" t="s">
        <v>208</v>
      </c>
      <c r="E1413" s="30" t="s">
        <v>102</v>
      </c>
      <c r="F1413" s="30" t="s">
        <v>540</v>
      </c>
    </row>
    <row r="1414" spans="1:6" ht="15" thickBot="1">
      <c r="A1414" s="32"/>
      <c r="B1414" s="31">
        <v>9150.2900000000009</v>
      </c>
      <c r="C1414" s="30" t="s">
        <v>91</v>
      </c>
      <c r="D1414" s="30" t="s">
        <v>104</v>
      </c>
      <c r="E1414" s="30" t="s">
        <v>93</v>
      </c>
      <c r="F1414" s="30" t="s">
        <v>540</v>
      </c>
    </row>
    <row r="1415" spans="1:6" ht="15" thickBot="1">
      <c r="A1415" s="32"/>
      <c r="B1415" s="31">
        <v>10</v>
      </c>
      <c r="C1415" s="30" t="s">
        <v>91</v>
      </c>
      <c r="D1415" s="30" t="s">
        <v>271</v>
      </c>
      <c r="E1415" s="30" t="s">
        <v>93</v>
      </c>
      <c r="F1415" s="30" t="s">
        <v>540</v>
      </c>
    </row>
    <row r="1416" spans="1:6" ht="15" thickBot="1">
      <c r="A1416" s="32"/>
      <c r="B1416" s="31">
        <v>18216</v>
      </c>
      <c r="C1416" s="30" t="s">
        <v>91</v>
      </c>
      <c r="D1416" s="30" t="s">
        <v>191</v>
      </c>
      <c r="E1416" s="30" t="s">
        <v>93</v>
      </c>
      <c r="F1416" s="30" t="s">
        <v>540</v>
      </c>
    </row>
    <row r="1417" spans="1:6" ht="15" thickBot="1">
      <c r="A1417" s="30" t="s">
        <v>20</v>
      </c>
      <c r="B1417" s="31">
        <v>7961.38</v>
      </c>
      <c r="C1417" s="30" t="s">
        <v>99</v>
      </c>
      <c r="D1417" s="30" t="s">
        <v>237</v>
      </c>
      <c r="E1417" s="30" t="s">
        <v>93</v>
      </c>
      <c r="F1417" s="30" t="s">
        <v>540</v>
      </c>
    </row>
    <row r="1418" spans="1:6" ht="15" thickBot="1">
      <c r="A1418" s="30" t="s">
        <v>15</v>
      </c>
      <c r="B1418" s="31">
        <v>43.46</v>
      </c>
      <c r="C1418" s="30" t="s">
        <v>108</v>
      </c>
      <c r="D1418" s="30" t="s">
        <v>284</v>
      </c>
      <c r="E1418" s="30" t="s">
        <v>93</v>
      </c>
      <c r="F1418" s="30" t="s">
        <v>540</v>
      </c>
    </row>
    <row r="1419" spans="1:6" ht="15" thickBot="1">
      <c r="A1419" s="30" t="s">
        <v>15</v>
      </c>
      <c r="B1419" s="31">
        <v>343.92</v>
      </c>
      <c r="C1419" s="30" t="s">
        <v>99</v>
      </c>
      <c r="D1419" s="30" t="s">
        <v>551</v>
      </c>
      <c r="E1419" s="30" t="s">
        <v>93</v>
      </c>
      <c r="F1419" s="30" t="s">
        <v>540</v>
      </c>
    </row>
    <row r="1420" spans="1:6" ht="15" thickBot="1">
      <c r="A1420" s="30" t="s">
        <v>20</v>
      </c>
      <c r="B1420" s="31">
        <v>1422.56</v>
      </c>
      <c r="C1420" s="30" t="s">
        <v>99</v>
      </c>
      <c r="D1420" s="30" t="s">
        <v>552</v>
      </c>
      <c r="E1420" s="30" t="s">
        <v>93</v>
      </c>
      <c r="F1420" s="30" t="s">
        <v>540</v>
      </c>
    </row>
    <row r="1421" spans="1:6" ht="15" thickBot="1">
      <c r="A1421" s="30" t="s">
        <v>15</v>
      </c>
      <c r="B1421" s="31">
        <v>618.95000000000005</v>
      </c>
      <c r="C1421" s="30" t="s">
        <v>99</v>
      </c>
      <c r="D1421" s="30" t="s">
        <v>213</v>
      </c>
      <c r="E1421" s="30" t="s">
        <v>93</v>
      </c>
      <c r="F1421" s="30" t="s">
        <v>540</v>
      </c>
    </row>
    <row r="1422" spans="1:6" ht="15" thickBot="1">
      <c r="A1422" s="30" t="s">
        <v>15</v>
      </c>
      <c r="B1422" s="31">
        <v>707.5</v>
      </c>
      <c r="C1422" s="30" t="s">
        <v>99</v>
      </c>
      <c r="D1422" s="30" t="s">
        <v>233</v>
      </c>
      <c r="E1422" s="30" t="s">
        <v>93</v>
      </c>
      <c r="F1422" s="30" t="s">
        <v>540</v>
      </c>
    </row>
    <row r="1423" spans="1:6" ht="15" thickBot="1">
      <c r="A1423" s="30" t="s">
        <v>15</v>
      </c>
      <c r="B1423" s="31">
        <v>18228.099999999999</v>
      </c>
      <c r="C1423" s="30" t="s">
        <v>99</v>
      </c>
      <c r="D1423" s="30" t="s">
        <v>518</v>
      </c>
      <c r="E1423" s="30" t="s">
        <v>93</v>
      </c>
      <c r="F1423" s="30" t="s">
        <v>540</v>
      </c>
    </row>
    <row r="1424" spans="1:6" ht="15" thickBot="1">
      <c r="A1424" s="30" t="s">
        <v>15</v>
      </c>
      <c r="B1424" s="31">
        <v>-4343.07</v>
      </c>
      <c r="C1424" s="30" t="s">
        <v>99</v>
      </c>
      <c r="D1424" s="30" t="s">
        <v>130</v>
      </c>
      <c r="E1424" s="30" t="s">
        <v>102</v>
      </c>
      <c r="F1424" s="30" t="s">
        <v>540</v>
      </c>
    </row>
    <row r="1425" spans="1:6" ht="15" thickBot="1">
      <c r="A1425" s="30" t="s">
        <v>15</v>
      </c>
      <c r="B1425" s="31">
        <v>-6838.84</v>
      </c>
      <c r="C1425" s="30" t="s">
        <v>99</v>
      </c>
      <c r="D1425" s="30" t="s">
        <v>175</v>
      </c>
      <c r="E1425" s="30" t="s">
        <v>102</v>
      </c>
      <c r="F1425" s="30" t="s">
        <v>540</v>
      </c>
    </row>
    <row r="1426" spans="1:6" ht="15" thickBot="1">
      <c r="A1426" s="30" t="s">
        <v>15</v>
      </c>
      <c r="B1426" s="31">
        <v>21608.99</v>
      </c>
      <c r="C1426" s="30" t="s">
        <v>99</v>
      </c>
      <c r="D1426" s="30" t="s">
        <v>524</v>
      </c>
      <c r="E1426" s="30" t="s">
        <v>93</v>
      </c>
      <c r="F1426" s="30" t="s">
        <v>540</v>
      </c>
    </row>
    <row r="1427" spans="1:6" ht="15" thickBot="1">
      <c r="A1427" s="30" t="s">
        <v>15</v>
      </c>
      <c r="B1427" s="31">
        <v>609.35</v>
      </c>
      <c r="C1427" s="30" t="s">
        <v>99</v>
      </c>
      <c r="D1427" s="30" t="s">
        <v>410</v>
      </c>
      <c r="E1427" s="30" t="s">
        <v>93</v>
      </c>
      <c r="F1427" s="30" t="s">
        <v>540</v>
      </c>
    </row>
    <row r="1428" spans="1:6" ht="15" thickBot="1">
      <c r="A1428" s="30" t="s">
        <v>15</v>
      </c>
      <c r="B1428" s="31">
        <v>2358.15</v>
      </c>
      <c r="C1428" s="30" t="s">
        <v>99</v>
      </c>
      <c r="D1428" s="30" t="s">
        <v>553</v>
      </c>
      <c r="E1428" s="30" t="s">
        <v>93</v>
      </c>
      <c r="F1428" s="30" t="s">
        <v>540</v>
      </c>
    </row>
    <row r="1429" spans="1:6" ht="15" thickBot="1">
      <c r="A1429" s="30" t="s">
        <v>15</v>
      </c>
      <c r="B1429" s="31">
        <v>376.87</v>
      </c>
      <c r="C1429" s="30" t="s">
        <v>99</v>
      </c>
      <c r="D1429" s="30" t="s">
        <v>397</v>
      </c>
      <c r="E1429" s="30" t="s">
        <v>93</v>
      </c>
      <c r="F1429" s="30" t="s">
        <v>540</v>
      </c>
    </row>
    <row r="1430" spans="1:6" ht="15" thickBot="1">
      <c r="A1430" s="32"/>
      <c r="B1430" s="31">
        <v>1602.83</v>
      </c>
      <c r="C1430" s="30" t="s">
        <v>133</v>
      </c>
      <c r="D1430" s="30" t="s">
        <v>134</v>
      </c>
      <c r="E1430" s="30" t="s">
        <v>93</v>
      </c>
      <c r="F1430" s="30" t="s">
        <v>540</v>
      </c>
    </row>
    <row r="1431" spans="1:6" ht="15" thickBot="1">
      <c r="A1431" s="32"/>
      <c r="B1431" s="31">
        <v>1657.44</v>
      </c>
      <c r="C1431" s="30" t="s">
        <v>91</v>
      </c>
      <c r="D1431" s="30" t="s">
        <v>223</v>
      </c>
      <c r="E1431" s="30" t="s">
        <v>93</v>
      </c>
      <c r="F1431" s="30" t="s">
        <v>540</v>
      </c>
    </row>
    <row r="1432" spans="1:6" ht="15" thickBot="1">
      <c r="A1432" s="32"/>
      <c r="B1432" s="31">
        <v>-174.43</v>
      </c>
      <c r="C1432" s="30" t="s">
        <v>91</v>
      </c>
      <c r="D1432" s="30" t="s">
        <v>104</v>
      </c>
      <c r="E1432" s="30" t="s">
        <v>102</v>
      </c>
      <c r="F1432" s="30" t="s">
        <v>540</v>
      </c>
    </row>
    <row r="1433" spans="1:6" ht="15" thickBot="1">
      <c r="A1433" s="32"/>
      <c r="B1433" s="31">
        <v>-515.03</v>
      </c>
      <c r="C1433" s="30" t="s">
        <v>91</v>
      </c>
      <c r="D1433" s="30" t="s">
        <v>113</v>
      </c>
      <c r="E1433" s="30" t="s">
        <v>102</v>
      </c>
      <c r="F1433" s="30" t="s">
        <v>540</v>
      </c>
    </row>
    <row r="1434" spans="1:6" ht="15" thickBot="1">
      <c r="A1434" s="30" t="s">
        <v>15</v>
      </c>
      <c r="B1434" s="31">
        <v>4651.3500000000004</v>
      </c>
      <c r="C1434" s="30" t="s">
        <v>99</v>
      </c>
      <c r="D1434" s="30" t="s">
        <v>554</v>
      </c>
      <c r="E1434" s="30" t="s">
        <v>93</v>
      </c>
      <c r="F1434" s="30" t="s">
        <v>540</v>
      </c>
    </row>
    <row r="1435" spans="1:6" ht="15" thickBot="1">
      <c r="A1435" s="30" t="s">
        <v>15</v>
      </c>
      <c r="B1435" s="31">
        <v>960.27</v>
      </c>
      <c r="C1435" s="30" t="s">
        <v>99</v>
      </c>
      <c r="D1435" s="30" t="s">
        <v>555</v>
      </c>
      <c r="E1435" s="30" t="s">
        <v>93</v>
      </c>
      <c r="F1435" s="30" t="s">
        <v>540</v>
      </c>
    </row>
    <row r="1436" spans="1:6" ht="15" thickBot="1">
      <c r="A1436" s="30" t="s">
        <v>15</v>
      </c>
      <c r="B1436" s="31">
        <v>3291.79</v>
      </c>
      <c r="C1436" s="30" t="s">
        <v>99</v>
      </c>
      <c r="D1436" s="30" t="s">
        <v>556</v>
      </c>
      <c r="E1436" s="30" t="s">
        <v>93</v>
      </c>
      <c r="F1436" s="30" t="s">
        <v>540</v>
      </c>
    </row>
    <row r="1437" spans="1:6" ht="15" thickBot="1">
      <c r="A1437" s="30" t="s">
        <v>20</v>
      </c>
      <c r="B1437" s="31">
        <v>2277.9899999999998</v>
      </c>
      <c r="C1437" s="30" t="s">
        <v>99</v>
      </c>
      <c r="D1437" s="30" t="s">
        <v>529</v>
      </c>
      <c r="E1437" s="30" t="s">
        <v>93</v>
      </c>
      <c r="F1437" s="30" t="s">
        <v>540</v>
      </c>
    </row>
    <row r="1438" spans="1:6" ht="15" thickBot="1">
      <c r="A1438" s="30" t="s">
        <v>15</v>
      </c>
      <c r="B1438" s="31">
        <v>155.91</v>
      </c>
      <c r="C1438" s="30" t="s">
        <v>99</v>
      </c>
      <c r="D1438" s="30" t="s">
        <v>305</v>
      </c>
      <c r="E1438" s="30" t="s">
        <v>93</v>
      </c>
      <c r="F1438" s="30" t="s">
        <v>540</v>
      </c>
    </row>
    <row r="1439" spans="1:6" ht="15" thickBot="1">
      <c r="A1439" s="30" t="s">
        <v>15</v>
      </c>
      <c r="B1439" s="31">
        <v>275.39999999999998</v>
      </c>
      <c r="C1439" s="30" t="s">
        <v>99</v>
      </c>
      <c r="D1439" s="30" t="s">
        <v>413</v>
      </c>
      <c r="E1439" s="30" t="s">
        <v>93</v>
      </c>
      <c r="F1439" s="30" t="s">
        <v>540</v>
      </c>
    </row>
    <row r="1440" spans="1:6" ht="15" thickBot="1">
      <c r="A1440" s="30" t="s">
        <v>15</v>
      </c>
      <c r="B1440" s="31">
        <v>23297.87</v>
      </c>
      <c r="C1440" s="30" t="s">
        <v>99</v>
      </c>
      <c r="D1440" s="30" t="s">
        <v>557</v>
      </c>
      <c r="E1440" s="30" t="s">
        <v>93</v>
      </c>
      <c r="F1440" s="30" t="s">
        <v>540</v>
      </c>
    </row>
    <row r="1441" spans="1:6" ht="15" thickBot="1">
      <c r="A1441" s="30" t="s">
        <v>15</v>
      </c>
      <c r="B1441" s="31">
        <v>14.66</v>
      </c>
      <c r="C1441" s="30" t="s">
        <v>99</v>
      </c>
      <c r="D1441" s="30" t="s">
        <v>461</v>
      </c>
      <c r="E1441" s="30" t="s">
        <v>93</v>
      </c>
      <c r="F1441" s="30" t="s">
        <v>540</v>
      </c>
    </row>
    <row r="1442" spans="1:6" ht="15" thickBot="1">
      <c r="A1442" s="30" t="s">
        <v>15</v>
      </c>
      <c r="B1442" s="31">
        <v>845.48</v>
      </c>
      <c r="C1442" s="30" t="s">
        <v>99</v>
      </c>
      <c r="D1442" s="30" t="s">
        <v>308</v>
      </c>
      <c r="E1442" s="30" t="s">
        <v>93</v>
      </c>
      <c r="F1442" s="30" t="s">
        <v>540</v>
      </c>
    </row>
    <row r="1443" spans="1:6" ht="15" thickBot="1">
      <c r="A1443" s="30" t="s">
        <v>15</v>
      </c>
      <c r="B1443" s="31">
        <v>4604.8500000000004</v>
      </c>
      <c r="C1443" s="30" t="s">
        <v>99</v>
      </c>
      <c r="D1443" s="30" t="s">
        <v>147</v>
      </c>
      <c r="E1443" s="30" t="s">
        <v>93</v>
      </c>
      <c r="F1443" s="30" t="s">
        <v>540</v>
      </c>
    </row>
    <row r="1444" spans="1:6" ht="15" thickBot="1">
      <c r="A1444" s="30" t="s">
        <v>15</v>
      </c>
      <c r="B1444" s="31">
        <v>107538.93</v>
      </c>
      <c r="C1444" s="30" t="s">
        <v>99</v>
      </c>
      <c r="D1444" s="30" t="s">
        <v>202</v>
      </c>
      <c r="E1444" s="30" t="s">
        <v>93</v>
      </c>
      <c r="F1444" s="30" t="s">
        <v>540</v>
      </c>
    </row>
    <row r="1445" spans="1:6" ht="15" thickBot="1">
      <c r="A1445" s="30" t="s">
        <v>15</v>
      </c>
      <c r="B1445" s="31">
        <v>-21966.59</v>
      </c>
      <c r="C1445" s="30" t="s">
        <v>99</v>
      </c>
      <c r="D1445" s="30" t="s">
        <v>202</v>
      </c>
      <c r="E1445" s="30" t="s">
        <v>102</v>
      </c>
      <c r="F1445" s="30" t="s">
        <v>540</v>
      </c>
    </row>
    <row r="1446" spans="1:6" ht="15" thickBot="1">
      <c r="A1446" s="30" t="s">
        <v>15</v>
      </c>
      <c r="B1446" s="31">
        <v>-48758.66</v>
      </c>
      <c r="C1446" s="30" t="s">
        <v>99</v>
      </c>
      <c r="D1446" s="30" t="s">
        <v>203</v>
      </c>
      <c r="E1446" s="30" t="s">
        <v>102</v>
      </c>
      <c r="F1446" s="30" t="s">
        <v>540</v>
      </c>
    </row>
    <row r="1447" spans="1:6" ht="15" thickBot="1">
      <c r="A1447" s="30" t="s">
        <v>20</v>
      </c>
      <c r="B1447" s="31">
        <v>1255.43</v>
      </c>
      <c r="C1447" s="30" t="s">
        <v>99</v>
      </c>
      <c r="D1447" s="30" t="s">
        <v>558</v>
      </c>
      <c r="E1447" s="30" t="s">
        <v>93</v>
      </c>
      <c r="F1447" s="30" t="s">
        <v>540</v>
      </c>
    </row>
    <row r="1448" spans="1:6" ht="15" thickBot="1">
      <c r="A1448" s="30" t="s">
        <v>15</v>
      </c>
      <c r="B1448" s="31">
        <v>1115.3</v>
      </c>
      <c r="C1448" s="30" t="s">
        <v>99</v>
      </c>
      <c r="D1448" s="30" t="s">
        <v>465</v>
      </c>
      <c r="E1448" s="30" t="s">
        <v>93</v>
      </c>
      <c r="F1448" s="30" t="s">
        <v>540</v>
      </c>
    </row>
    <row r="1449" spans="1:6" ht="15" thickBot="1">
      <c r="A1449" s="30" t="s">
        <v>15</v>
      </c>
      <c r="B1449" s="31">
        <v>827.97</v>
      </c>
      <c r="C1449" s="30" t="s">
        <v>99</v>
      </c>
      <c r="D1449" s="30" t="s">
        <v>458</v>
      </c>
      <c r="E1449" s="30" t="s">
        <v>93</v>
      </c>
      <c r="F1449" s="30" t="s">
        <v>540</v>
      </c>
    </row>
    <row r="1450" spans="1:6" ht="15" thickBot="1">
      <c r="A1450" s="30" t="s">
        <v>20</v>
      </c>
      <c r="B1450" s="31">
        <v>346.67</v>
      </c>
      <c r="C1450" s="30" t="s">
        <v>99</v>
      </c>
      <c r="D1450" s="30" t="s">
        <v>512</v>
      </c>
      <c r="E1450" s="30" t="s">
        <v>93</v>
      </c>
      <c r="F1450" s="30" t="s">
        <v>540</v>
      </c>
    </row>
    <row r="1451" spans="1:6" ht="15" thickBot="1">
      <c r="A1451" s="30" t="s">
        <v>15</v>
      </c>
      <c r="B1451" s="31">
        <v>10585.07</v>
      </c>
      <c r="C1451" s="30" t="s">
        <v>99</v>
      </c>
      <c r="D1451" s="30" t="s">
        <v>559</v>
      </c>
      <c r="E1451" s="30" t="s">
        <v>93</v>
      </c>
      <c r="F1451" s="30" t="s">
        <v>540</v>
      </c>
    </row>
    <row r="1452" spans="1:6" ht="15" thickBot="1">
      <c r="A1452" s="32"/>
      <c r="B1452" s="31">
        <v>341.5</v>
      </c>
      <c r="C1452" s="30" t="s">
        <v>97</v>
      </c>
      <c r="D1452" s="30" t="s">
        <v>216</v>
      </c>
      <c r="E1452" s="30" t="s">
        <v>93</v>
      </c>
      <c r="F1452" s="30" t="s">
        <v>540</v>
      </c>
    </row>
    <row r="1453" spans="1:6" ht="15" thickBot="1">
      <c r="A1453" s="32"/>
      <c r="B1453" s="31">
        <v>-86.2</v>
      </c>
      <c r="C1453" s="30" t="s">
        <v>91</v>
      </c>
      <c r="D1453" s="30" t="s">
        <v>372</v>
      </c>
      <c r="E1453" s="30" t="s">
        <v>102</v>
      </c>
      <c r="F1453" s="30" t="s">
        <v>540</v>
      </c>
    </row>
    <row r="1454" spans="1:6" ht="15" thickBot="1">
      <c r="A1454" s="32"/>
      <c r="B1454" s="31">
        <v>-41931.870000000003</v>
      </c>
      <c r="C1454" s="30" t="s">
        <v>97</v>
      </c>
      <c r="D1454" s="30" t="s">
        <v>157</v>
      </c>
      <c r="E1454" s="30" t="s">
        <v>102</v>
      </c>
      <c r="F1454" s="30" t="s">
        <v>540</v>
      </c>
    </row>
    <row r="1455" spans="1:6" ht="15" thickBot="1">
      <c r="A1455" s="32"/>
      <c r="B1455" s="31">
        <v>4683.08</v>
      </c>
      <c r="C1455" s="30" t="s">
        <v>106</v>
      </c>
      <c r="D1455" s="30" t="s">
        <v>107</v>
      </c>
      <c r="E1455" s="30" t="s">
        <v>93</v>
      </c>
      <c r="F1455" s="30" t="s">
        <v>540</v>
      </c>
    </row>
    <row r="1456" spans="1:6" ht="15" thickBot="1">
      <c r="A1456" s="32"/>
      <c r="B1456" s="31">
        <v>-65.23</v>
      </c>
      <c r="C1456" s="30" t="s">
        <v>91</v>
      </c>
      <c r="D1456" s="30" t="s">
        <v>190</v>
      </c>
      <c r="E1456" s="30" t="s">
        <v>102</v>
      </c>
      <c r="F1456" s="30" t="s">
        <v>540</v>
      </c>
    </row>
    <row r="1457" spans="1:6" ht="15" thickBot="1">
      <c r="A1457" s="30" t="s">
        <v>15</v>
      </c>
      <c r="B1457" s="31">
        <v>-15187.31</v>
      </c>
      <c r="C1457" s="30" t="s">
        <v>99</v>
      </c>
      <c r="D1457" s="30" t="s">
        <v>282</v>
      </c>
      <c r="E1457" s="30" t="s">
        <v>102</v>
      </c>
      <c r="F1457" s="30" t="s">
        <v>540</v>
      </c>
    </row>
    <row r="1458" spans="1:6" ht="15" thickBot="1">
      <c r="A1458" s="30" t="s">
        <v>15</v>
      </c>
      <c r="B1458" s="31">
        <v>13757.64</v>
      </c>
      <c r="C1458" s="30" t="s">
        <v>108</v>
      </c>
      <c r="D1458" s="30" t="s">
        <v>375</v>
      </c>
      <c r="E1458" s="30" t="s">
        <v>93</v>
      </c>
      <c r="F1458" s="30" t="s">
        <v>540</v>
      </c>
    </row>
    <row r="1459" spans="1:6" ht="15" thickBot="1">
      <c r="A1459" s="30" t="s">
        <v>15</v>
      </c>
      <c r="B1459" s="31">
        <v>32.619999999999997</v>
      </c>
      <c r="C1459" s="30" t="s">
        <v>91</v>
      </c>
      <c r="D1459" s="30" t="s">
        <v>560</v>
      </c>
      <c r="E1459" s="30" t="s">
        <v>93</v>
      </c>
      <c r="F1459" s="30" t="s">
        <v>540</v>
      </c>
    </row>
    <row r="1460" spans="1:6" ht="15" thickBot="1">
      <c r="A1460" s="30" t="s">
        <v>15</v>
      </c>
      <c r="B1460" s="31">
        <v>43.46</v>
      </c>
      <c r="C1460" s="30" t="s">
        <v>108</v>
      </c>
      <c r="D1460" s="30" t="s">
        <v>272</v>
      </c>
      <c r="E1460" s="30" t="s">
        <v>93</v>
      </c>
      <c r="F1460" s="30" t="s">
        <v>540</v>
      </c>
    </row>
    <row r="1461" spans="1:6" ht="15" thickBot="1">
      <c r="A1461" s="30" t="s">
        <v>15</v>
      </c>
      <c r="B1461" s="31">
        <v>119926.32</v>
      </c>
      <c r="C1461" s="30" t="s">
        <v>99</v>
      </c>
      <c r="D1461" s="30" t="s">
        <v>543</v>
      </c>
      <c r="E1461" s="30" t="s">
        <v>93</v>
      </c>
      <c r="F1461" s="30" t="s">
        <v>540</v>
      </c>
    </row>
    <row r="1462" spans="1:6" ht="15" thickBot="1">
      <c r="A1462" s="30" t="s">
        <v>15</v>
      </c>
      <c r="B1462" s="31">
        <v>1243.67</v>
      </c>
      <c r="C1462" s="30" t="s">
        <v>99</v>
      </c>
      <c r="D1462" s="30" t="s">
        <v>503</v>
      </c>
      <c r="E1462" s="30" t="s">
        <v>93</v>
      </c>
      <c r="F1462" s="30" t="s">
        <v>540</v>
      </c>
    </row>
    <row r="1463" spans="1:6" ht="15" thickBot="1">
      <c r="A1463" s="30" t="s">
        <v>15</v>
      </c>
      <c r="B1463" s="31">
        <v>-875.94</v>
      </c>
      <c r="C1463" s="30" t="s">
        <v>99</v>
      </c>
      <c r="D1463" s="30" t="s">
        <v>516</v>
      </c>
      <c r="E1463" s="30" t="s">
        <v>102</v>
      </c>
      <c r="F1463" s="30" t="s">
        <v>540</v>
      </c>
    </row>
    <row r="1464" spans="1:6" ht="15" thickBot="1">
      <c r="A1464" s="30" t="s">
        <v>15</v>
      </c>
      <c r="B1464" s="31">
        <v>505.97</v>
      </c>
      <c r="C1464" s="30" t="s">
        <v>99</v>
      </c>
      <c r="D1464" s="30" t="s">
        <v>471</v>
      </c>
      <c r="E1464" s="30" t="s">
        <v>93</v>
      </c>
      <c r="F1464" s="30" t="s">
        <v>540</v>
      </c>
    </row>
    <row r="1465" spans="1:6" ht="15" thickBot="1">
      <c r="A1465" s="30" t="s">
        <v>15</v>
      </c>
      <c r="B1465" s="31">
        <v>286.92</v>
      </c>
      <c r="C1465" s="30" t="s">
        <v>99</v>
      </c>
      <c r="D1465" s="30" t="s">
        <v>440</v>
      </c>
      <c r="E1465" s="30" t="s">
        <v>93</v>
      </c>
      <c r="F1465" s="30" t="s">
        <v>540</v>
      </c>
    </row>
    <row r="1466" spans="1:6" ht="15" thickBot="1">
      <c r="A1466" s="30" t="s">
        <v>15</v>
      </c>
      <c r="B1466" s="31">
        <v>1053.67</v>
      </c>
      <c r="C1466" s="30" t="s">
        <v>99</v>
      </c>
      <c r="D1466" s="30" t="s">
        <v>256</v>
      </c>
      <c r="E1466" s="30" t="s">
        <v>93</v>
      </c>
      <c r="F1466" s="30" t="s">
        <v>540</v>
      </c>
    </row>
    <row r="1467" spans="1:6" ht="15" thickBot="1">
      <c r="A1467" s="30" t="s">
        <v>15</v>
      </c>
      <c r="B1467" s="31">
        <v>-7906.88</v>
      </c>
      <c r="C1467" s="30" t="s">
        <v>99</v>
      </c>
      <c r="D1467" s="30" t="s">
        <v>434</v>
      </c>
      <c r="E1467" s="30" t="s">
        <v>102</v>
      </c>
      <c r="F1467" s="30" t="s">
        <v>540</v>
      </c>
    </row>
    <row r="1468" spans="1:6" ht="15" thickBot="1">
      <c r="A1468" s="30" t="s">
        <v>15</v>
      </c>
      <c r="B1468" s="31">
        <v>366.49</v>
      </c>
      <c r="C1468" s="30" t="s">
        <v>99</v>
      </c>
      <c r="D1468" s="30" t="s">
        <v>301</v>
      </c>
      <c r="E1468" s="30" t="s">
        <v>93</v>
      </c>
      <c r="F1468" s="30" t="s">
        <v>540</v>
      </c>
    </row>
    <row r="1469" spans="1:6" ht="15" thickBot="1">
      <c r="A1469" s="32"/>
      <c r="B1469" s="31">
        <v>908.71</v>
      </c>
      <c r="C1469" s="30" t="s">
        <v>91</v>
      </c>
      <c r="D1469" s="30" t="s">
        <v>372</v>
      </c>
      <c r="E1469" s="30" t="s">
        <v>93</v>
      </c>
      <c r="F1469" s="30" t="s">
        <v>540</v>
      </c>
    </row>
    <row r="1470" spans="1:6" ht="15" thickBot="1">
      <c r="A1470" s="32"/>
      <c r="B1470" s="31">
        <v>23.46</v>
      </c>
      <c r="C1470" s="30" t="s">
        <v>122</v>
      </c>
      <c r="D1470" s="30" t="s">
        <v>178</v>
      </c>
      <c r="E1470" s="30" t="s">
        <v>93</v>
      </c>
      <c r="F1470" s="30" t="s">
        <v>540</v>
      </c>
    </row>
    <row r="1471" spans="1:6" ht="15" thickBot="1">
      <c r="A1471" s="32"/>
      <c r="B1471" s="31">
        <v>18933.12</v>
      </c>
      <c r="C1471" s="30" t="s">
        <v>106</v>
      </c>
      <c r="D1471" s="30" t="s">
        <v>156</v>
      </c>
      <c r="E1471" s="30" t="s">
        <v>93</v>
      </c>
      <c r="F1471" s="30" t="s">
        <v>540</v>
      </c>
    </row>
    <row r="1472" spans="1:6" ht="15" thickBot="1">
      <c r="A1472" s="32"/>
      <c r="B1472" s="31">
        <v>21.74</v>
      </c>
      <c r="C1472" s="30" t="s">
        <v>91</v>
      </c>
      <c r="D1472" s="30" t="s">
        <v>188</v>
      </c>
      <c r="E1472" s="30" t="s">
        <v>93</v>
      </c>
      <c r="F1472" s="30" t="s">
        <v>540</v>
      </c>
    </row>
    <row r="1473" spans="1:6" ht="15" thickBot="1">
      <c r="A1473" s="32"/>
      <c r="B1473" s="31">
        <v>171.88</v>
      </c>
      <c r="C1473" s="30" t="s">
        <v>106</v>
      </c>
      <c r="D1473" s="30" t="s">
        <v>561</v>
      </c>
      <c r="E1473" s="30" t="s">
        <v>93</v>
      </c>
      <c r="F1473" s="30" t="s">
        <v>540</v>
      </c>
    </row>
    <row r="1474" spans="1:6" ht="15" thickBot="1">
      <c r="A1474" s="32"/>
      <c r="B1474" s="31">
        <v>427.83</v>
      </c>
      <c r="C1474" s="30" t="s">
        <v>97</v>
      </c>
      <c r="D1474" s="30" t="s">
        <v>483</v>
      </c>
      <c r="E1474" s="30" t="s">
        <v>93</v>
      </c>
      <c r="F1474" s="30" t="s">
        <v>540</v>
      </c>
    </row>
    <row r="1475" spans="1:6" ht="15" thickBot="1">
      <c r="A1475" s="32"/>
      <c r="B1475" s="31">
        <v>-2.42</v>
      </c>
      <c r="C1475" s="30" t="s">
        <v>129</v>
      </c>
      <c r="D1475" s="30" t="s">
        <v>140</v>
      </c>
      <c r="E1475" s="30" t="s">
        <v>102</v>
      </c>
      <c r="F1475" s="30" t="s">
        <v>540</v>
      </c>
    </row>
    <row r="1476" spans="1:6" ht="15" thickBot="1">
      <c r="A1476" s="32"/>
      <c r="B1476" s="31">
        <v>1443.53</v>
      </c>
      <c r="C1476" s="30" t="s">
        <v>91</v>
      </c>
      <c r="D1476" s="30" t="s">
        <v>110</v>
      </c>
      <c r="E1476" s="30" t="s">
        <v>93</v>
      </c>
      <c r="F1476" s="30" t="s">
        <v>540</v>
      </c>
    </row>
    <row r="1477" spans="1:6" ht="15" thickBot="1">
      <c r="A1477" s="32"/>
      <c r="B1477" s="31">
        <v>-2062.25</v>
      </c>
      <c r="C1477" s="30" t="s">
        <v>91</v>
      </c>
      <c r="D1477" s="30" t="s">
        <v>191</v>
      </c>
      <c r="E1477" s="30" t="s">
        <v>102</v>
      </c>
      <c r="F1477" s="30" t="s">
        <v>540</v>
      </c>
    </row>
    <row r="1478" spans="1:6" ht="15" thickBot="1">
      <c r="A1478" s="30" t="s">
        <v>20</v>
      </c>
      <c r="B1478" s="31">
        <v>146.81</v>
      </c>
      <c r="C1478" s="30" t="s">
        <v>101</v>
      </c>
      <c r="D1478" s="30" t="s">
        <v>355</v>
      </c>
      <c r="E1478" s="30" t="s">
        <v>93</v>
      </c>
      <c r="F1478" s="30" t="s">
        <v>540</v>
      </c>
    </row>
    <row r="1479" spans="1:6" ht="15" thickBot="1">
      <c r="A1479" s="30" t="s">
        <v>15</v>
      </c>
      <c r="B1479" s="31">
        <v>-78.989999999999995</v>
      </c>
      <c r="C1479" s="30" t="s">
        <v>99</v>
      </c>
      <c r="D1479" s="30" t="s">
        <v>541</v>
      </c>
      <c r="E1479" s="30" t="s">
        <v>102</v>
      </c>
      <c r="F1479" s="30" t="s">
        <v>540</v>
      </c>
    </row>
    <row r="1480" spans="1:6" ht="15" thickBot="1">
      <c r="A1480" s="30" t="s">
        <v>15</v>
      </c>
      <c r="B1480" s="31">
        <v>952.59</v>
      </c>
      <c r="C1480" s="30" t="s">
        <v>108</v>
      </c>
      <c r="D1480" s="30" t="s">
        <v>494</v>
      </c>
      <c r="E1480" s="30" t="s">
        <v>93</v>
      </c>
      <c r="F1480" s="30" t="s">
        <v>540</v>
      </c>
    </row>
    <row r="1481" spans="1:6" ht="15" thickBot="1">
      <c r="A1481" s="30" t="s">
        <v>15</v>
      </c>
      <c r="B1481" s="31">
        <v>1974.61</v>
      </c>
      <c r="C1481" s="30" t="s">
        <v>99</v>
      </c>
      <c r="D1481" s="30" t="s">
        <v>562</v>
      </c>
      <c r="E1481" s="30" t="s">
        <v>93</v>
      </c>
      <c r="F1481" s="30" t="s">
        <v>540</v>
      </c>
    </row>
    <row r="1482" spans="1:6" ht="15" thickBot="1">
      <c r="A1482" s="30" t="s">
        <v>15</v>
      </c>
      <c r="B1482" s="31">
        <v>3727.75</v>
      </c>
      <c r="C1482" s="30" t="s">
        <v>99</v>
      </c>
      <c r="D1482" s="30" t="s">
        <v>516</v>
      </c>
      <c r="E1482" s="30" t="s">
        <v>93</v>
      </c>
      <c r="F1482" s="30" t="s">
        <v>540</v>
      </c>
    </row>
    <row r="1483" spans="1:6" ht="15" thickBot="1">
      <c r="A1483" s="30" t="s">
        <v>15</v>
      </c>
      <c r="B1483" s="31">
        <v>933.57</v>
      </c>
      <c r="C1483" s="30" t="s">
        <v>99</v>
      </c>
      <c r="D1483" s="30" t="s">
        <v>563</v>
      </c>
      <c r="E1483" s="30" t="s">
        <v>93</v>
      </c>
      <c r="F1483" s="30" t="s">
        <v>540</v>
      </c>
    </row>
    <row r="1484" spans="1:6" ht="15" thickBot="1">
      <c r="A1484" s="30" t="s">
        <v>15</v>
      </c>
      <c r="B1484" s="31">
        <v>1566.02</v>
      </c>
      <c r="C1484" s="30" t="s">
        <v>99</v>
      </c>
      <c r="D1484" s="30" t="s">
        <v>564</v>
      </c>
      <c r="E1484" s="30" t="s">
        <v>93</v>
      </c>
      <c r="F1484" s="30" t="s">
        <v>540</v>
      </c>
    </row>
    <row r="1485" spans="1:6" ht="15" thickBot="1">
      <c r="A1485" s="30" t="s">
        <v>15</v>
      </c>
      <c r="B1485" s="31">
        <v>279.76</v>
      </c>
      <c r="C1485" s="30" t="s">
        <v>108</v>
      </c>
      <c r="D1485" s="30" t="s">
        <v>316</v>
      </c>
      <c r="E1485" s="30" t="s">
        <v>93</v>
      </c>
      <c r="F1485" s="30" t="s">
        <v>540</v>
      </c>
    </row>
    <row r="1486" spans="1:6" ht="15" thickBot="1">
      <c r="A1486" s="30" t="s">
        <v>15</v>
      </c>
      <c r="B1486" s="31">
        <v>3897.81</v>
      </c>
      <c r="C1486" s="30" t="s">
        <v>99</v>
      </c>
      <c r="D1486" s="30" t="s">
        <v>200</v>
      </c>
      <c r="E1486" s="30" t="s">
        <v>93</v>
      </c>
      <c r="F1486" s="30" t="s">
        <v>540</v>
      </c>
    </row>
    <row r="1487" spans="1:6" ht="15" thickBot="1">
      <c r="A1487" s="30" t="s">
        <v>15</v>
      </c>
      <c r="B1487" s="31">
        <v>75.760000000000005</v>
      </c>
      <c r="C1487" s="30" t="s">
        <v>99</v>
      </c>
      <c r="D1487" s="30" t="s">
        <v>220</v>
      </c>
      <c r="E1487" s="30" t="s">
        <v>93</v>
      </c>
      <c r="F1487" s="30" t="s">
        <v>540</v>
      </c>
    </row>
    <row r="1488" spans="1:6" ht="15" thickBot="1">
      <c r="A1488" s="30" t="s">
        <v>20</v>
      </c>
      <c r="B1488" s="31">
        <v>-4305.97</v>
      </c>
      <c r="C1488" s="30" t="s">
        <v>99</v>
      </c>
      <c r="D1488" s="30" t="s">
        <v>403</v>
      </c>
      <c r="E1488" s="30" t="s">
        <v>102</v>
      </c>
      <c r="F1488" s="30" t="s">
        <v>540</v>
      </c>
    </row>
    <row r="1489" spans="1:6" ht="15" thickBot="1">
      <c r="A1489" s="30" t="s">
        <v>20</v>
      </c>
      <c r="B1489" s="31">
        <v>-254.65</v>
      </c>
      <c r="C1489" s="30" t="s">
        <v>99</v>
      </c>
      <c r="D1489" s="30" t="s">
        <v>278</v>
      </c>
      <c r="E1489" s="30" t="s">
        <v>102</v>
      </c>
      <c r="F1489" s="30" t="s">
        <v>540</v>
      </c>
    </row>
    <row r="1490" spans="1:6" ht="15" thickBot="1">
      <c r="A1490" s="30" t="s">
        <v>15</v>
      </c>
      <c r="B1490" s="31">
        <v>3451.86</v>
      </c>
      <c r="C1490" s="30" t="s">
        <v>99</v>
      </c>
      <c r="D1490" s="30" t="s">
        <v>201</v>
      </c>
      <c r="E1490" s="30" t="s">
        <v>93</v>
      </c>
      <c r="F1490" s="30" t="s">
        <v>540</v>
      </c>
    </row>
    <row r="1491" spans="1:6" ht="15" thickBot="1">
      <c r="A1491" s="30" t="s">
        <v>15</v>
      </c>
      <c r="B1491" s="31">
        <v>36320.080000000002</v>
      </c>
      <c r="C1491" s="30" t="s">
        <v>99</v>
      </c>
      <c r="D1491" s="30" t="s">
        <v>203</v>
      </c>
      <c r="E1491" s="30" t="s">
        <v>93</v>
      </c>
      <c r="F1491" s="30" t="s">
        <v>540</v>
      </c>
    </row>
    <row r="1492" spans="1:6" ht="15" thickBot="1">
      <c r="A1492" s="30" t="s">
        <v>20</v>
      </c>
      <c r="B1492" s="31">
        <v>18355.28</v>
      </c>
      <c r="C1492" s="30" t="s">
        <v>99</v>
      </c>
      <c r="D1492" s="30" t="s">
        <v>565</v>
      </c>
      <c r="E1492" s="30" t="s">
        <v>93</v>
      </c>
      <c r="F1492" s="30" t="s">
        <v>540</v>
      </c>
    </row>
    <row r="1493" spans="1:6" ht="15" thickBot="1">
      <c r="A1493" s="30" t="s">
        <v>15</v>
      </c>
      <c r="B1493" s="31">
        <v>-313.45999999999998</v>
      </c>
      <c r="C1493" s="30" t="s">
        <v>99</v>
      </c>
      <c r="D1493" s="30" t="s">
        <v>547</v>
      </c>
      <c r="E1493" s="30" t="s">
        <v>102</v>
      </c>
      <c r="F1493" s="30" t="s">
        <v>540</v>
      </c>
    </row>
    <row r="1494" spans="1:6" ht="15" thickBot="1">
      <c r="A1494" s="30" t="s">
        <v>15</v>
      </c>
      <c r="B1494" s="31">
        <v>907.89</v>
      </c>
      <c r="C1494" s="30" t="s">
        <v>99</v>
      </c>
      <c r="D1494" s="30" t="s">
        <v>378</v>
      </c>
      <c r="E1494" s="30" t="s">
        <v>93</v>
      </c>
      <c r="F1494" s="30" t="s">
        <v>540</v>
      </c>
    </row>
    <row r="1495" spans="1:6" ht="15" thickBot="1">
      <c r="A1495" s="30" t="s">
        <v>15</v>
      </c>
      <c r="B1495" s="31">
        <v>4595.24</v>
      </c>
      <c r="C1495" s="30" t="s">
        <v>99</v>
      </c>
      <c r="D1495" s="30" t="s">
        <v>566</v>
      </c>
      <c r="E1495" s="30" t="s">
        <v>93</v>
      </c>
      <c r="F1495" s="30" t="s">
        <v>540</v>
      </c>
    </row>
    <row r="1496" spans="1:6" ht="15" thickBot="1">
      <c r="A1496" s="30" t="s">
        <v>15</v>
      </c>
      <c r="B1496" s="31">
        <v>867.61</v>
      </c>
      <c r="C1496" s="30" t="s">
        <v>99</v>
      </c>
      <c r="D1496" s="30" t="s">
        <v>567</v>
      </c>
      <c r="E1496" s="30" t="s">
        <v>93</v>
      </c>
      <c r="F1496" s="30" t="s">
        <v>540</v>
      </c>
    </row>
    <row r="1497" spans="1:6" ht="15" thickBot="1">
      <c r="A1497" s="30" t="s">
        <v>15</v>
      </c>
      <c r="B1497" s="31">
        <v>2479.59</v>
      </c>
      <c r="C1497" s="30" t="s">
        <v>99</v>
      </c>
      <c r="D1497" s="30" t="s">
        <v>568</v>
      </c>
      <c r="E1497" s="30" t="s">
        <v>93</v>
      </c>
      <c r="F1497" s="30" t="s">
        <v>540</v>
      </c>
    </row>
    <row r="1498" spans="1:6" ht="15" thickBot="1">
      <c r="A1498" s="30" t="s">
        <v>15</v>
      </c>
      <c r="B1498" s="31">
        <v>3113.63</v>
      </c>
      <c r="C1498" s="30" t="s">
        <v>99</v>
      </c>
      <c r="D1498" s="30" t="s">
        <v>550</v>
      </c>
      <c r="E1498" s="30" t="s">
        <v>93</v>
      </c>
      <c r="F1498" s="30" t="s">
        <v>540</v>
      </c>
    </row>
    <row r="1499" spans="1:6" ht="15" thickBot="1">
      <c r="A1499" s="32"/>
      <c r="B1499" s="31">
        <v>143.97</v>
      </c>
      <c r="C1499" s="30" t="s">
        <v>120</v>
      </c>
      <c r="D1499" s="30" t="s">
        <v>321</v>
      </c>
      <c r="E1499" s="30" t="s">
        <v>93</v>
      </c>
      <c r="F1499" s="30" t="s">
        <v>540</v>
      </c>
    </row>
    <row r="1500" spans="1:6" ht="15" thickBot="1">
      <c r="A1500" s="32"/>
      <c r="B1500" s="31">
        <v>793.81</v>
      </c>
      <c r="C1500" s="30" t="s">
        <v>91</v>
      </c>
      <c r="D1500" s="30" t="s">
        <v>159</v>
      </c>
      <c r="E1500" s="30" t="s">
        <v>93</v>
      </c>
      <c r="F1500" s="30" t="s">
        <v>540</v>
      </c>
    </row>
    <row r="1501" spans="1:6" ht="15" thickBot="1">
      <c r="A1501" s="30" t="s">
        <v>20</v>
      </c>
      <c r="B1501" s="31">
        <v>-436.53</v>
      </c>
      <c r="C1501" s="30" t="s">
        <v>99</v>
      </c>
      <c r="D1501" s="30" t="s">
        <v>114</v>
      </c>
      <c r="E1501" s="30" t="s">
        <v>102</v>
      </c>
      <c r="F1501" s="30" t="s">
        <v>540</v>
      </c>
    </row>
    <row r="1502" spans="1:6" ht="15" thickBot="1">
      <c r="A1502" s="30" t="s">
        <v>15</v>
      </c>
      <c r="B1502" s="31">
        <v>-502.34</v>
      </c>
      <c r="C1502" s="30" t="s">
        <v>108</v>
      </c>
      <c r="D1502" s="30" t="s">
        <v>254</v>
      </c>
      <c r="E1502" s="30" t="s">
        <v>102</v>
      </c>
      <c r="F1502" s="30" t="s">
        <v>540</v>
      </c>
    </row>
    <row r="1503" spans="1:6" ht="15" thickBot="1">
      <c r="A1503" s="30" t="s">
        <v>15</v>
      </c>
      <c r="B1503" s="31">
        <v>39.61</v>
      </c>
      <c r="C1503" s="30" t="s">
        <v>108</v>
      </c>
      <c r="D1503" s="30" t="s">
        <v>362</v>
      </c>
      <c r="E1503" s="30" t="s">
        <v>93</v>
      </c>
      <c r="F1503" s="30" t="s">
        <v>540</v>
      </c>
    </row>
    <row r="1504" spans="1:6" ht="15" thickBot="1">
      <c r="A1504" s="32"/>
      <c r="B1504" s="31">
        <v>140.25</v>
      </c>
      <c r="C1504" s="30" t="s">
        <v>97</v>
      </c>
      <c r="D1504" s="30" t="s">
        <v>295</v>
      </c>
      <c r="E1504" s="30" t="s">
        <v>93</v>
      </c>
      <c r="F1504" s="30" t="s">
        <v>540</v>
      </c>
    </row>
    <row r="1505" spans="1:6" ht="15" thickBot="1">
      <c r="A1505" s="30" t="s">
        <v>15</v>
      </c>
      <c r="B1505" s="31">
        <v>9784.93</v>
      </c>
      <c r="C1505" s="30" t="s">
        <v>99</v>
      </c>
      <c r="D1505" s="30" t="s">
        <v>569</v>
      </c>
      <c r="E1505" s="30" t="s">
        <v>93</v>
      </c>
      <c r="F1505" s="30" t="s">
        <v>540</v>
      </c>
    </row>
    <row r="1506" spans="1:6" ht="15" thickBot="1">
      <c r="A1506" s="30" t="s">
        <v>15</v>
      </c>
      <c r="B1506" s="31">
        <v>-1164.73</v>
      </c>
      <c r="C1506" s="30" t="s">
        <v>99</v>
      </c>
      <c r="D1506" s="30" t="s">
        <v>146</v>
      </c>
      <c r="E1506" s="30" t="s">
        <v>102</v>
      </c>
      <c r="F1506" s="30" t="s">
        <v>540</v>
      </c>
    </row>
    <row r="1507" spans="1:6" ht="15" thickBot="1">
      <c r="A1507" s="30" t="s">
        <v>20</v>
      </c>
      <c r="B1507" s="31">
        <v>203.04</v>
      </c>
      <c r="C1507" s="30" t="s">
        <v>99</v>
      </c>
      <c r="D1507" s="30" t="s">
        <v>420</v>
      </c>
      <c r="E1507" s="30" t="s">
        <v>93</v>
      </c>
      <c r="F1507" s="30" t="s">
        <v>540</v>
      </c>
    </row>
    <row r="1508" spans="1:6" ht="15" thickBot="1">
      <c r="A1508" s="30" t="s">
        <v>15</v>
      </c>
      <c r="B1508" s="31">
        <v>-7408.5</v>
      </c>
      <c r="C1508" s="30" t="s">
        <v>99</v>
      </c>
      <c r="D1508" s="30" t="s">
        <v>382</v>
      </c>
      <c r="E1508" s="30" t="s">
        <v>102</v>
      </c>
      <c r="F1508" s="30" t="s">
        <v>540</v>
      </c>
    </row>
    <row r="1509" spans="1:6" ht="15" thickBot="1">
      <c r="A1509" s="30" t="s">
        <v>15</v>
      </c>
      <c r="B1509" s="31">
        <v>600.9</v>
      </c>
      <c r="C1509" s="30" t="s">
        <v>99</v>
      </c>
      <c r="D1509" s="30" t="s">
        <v>349</v>
      </c>
      <c r="E1509" s="30" t="s">
        <v>93</v>
      </c>
      <c r="F1509" s="30" t="s">
        <v>540</v>
      </c>
    </row>
    <row r="1510" spans="1:6" ht="15" thickBot="1">
      <c r="A1510" s="30" t="s">
        <v>15</v>
      </c>
      <c r="B1510" s="31">
        <v>1858.86</v>
      </c>
      <c r="C1510" s="30" t="s">
        <v>99</v>
      </c>
      <c r="D1510" s="30" t="s">
        <v>570</v>
      </c>
      <c r="E1510" s="30" t="s">
        <v>93</v>
      </c>
      <c r="F1510" s="30" t="s">
        <v>540</v>
      </c>
    </row>
    <row r="1511" spans="1:6" ht="15" thickBot="1">
      <c r="A1511" s="30" t="s">
        <v>15</v>
      </c>
      <c r="B1511" s="31">
        <v>15249</v>
      </c>
      <c r="C1511" s="30" t="s">
        <v>99</v>
      </c>
      <c r="D1511" s="30" t="s">
        <v>571</v>
      </c>
      <c r="E1511" s="30" t="s">
        <v>93</v>
      </c>
      <c r="F1511" s="30" t="s">
        <v>540</v>
      </c>
    </row>
    <row r="1512" spans="1:6" ht="15" thickBot="1">
      <c r="A1512" s="30" t="s">
        <v>15</v>
      </c>
      <c r="B1512" s="31">
        <v>5746.24</v>
      </c>
      <c r="C1512" s="30" t="s">
        <v>108</v>
      </c>
      <c r="D1512" s="30" t="s">
        <v>325</v>
      </c>
      <c r="E1512" s="30" t="s">
        <v>93</v>
      </c>
      <c r="F1512" s="30" t="s">
        <v>540</v>
      </c>
    </row>
    <row r="1513" spans="1:6" ht="15" thickBot="1">
      <c r="A1513" s="30" t="s">
        <v>15</v>
      </c>
      <c r="B1513" s="31">
        <v>8997.74</v>
      </c>
      <c r="C1513" s="30" t="s">
        <v>108</v>
      </c>
      <c r="D1513" s="30" t="s">
        <v>489</v>
      </c>
      <c r="E1513" s="30" t="s">
        <v>93</v>
      </c>
      <c r="F1513" s="30" t="s">
        <v>540</v>
      </c>
    </row>
    <row r="1514" spans="1:6" ht="15" thickBot="1">
      <c r="A1514" s="30" t="s">
        <v>20</v>
      </c>
      <c r="B1514" s="31">
        <v>517.16999999999996</v>
      </c>
      <c r="C1514" s="30" t="s">
        <v>108</v>
      </c>
      <c r="D1514" s="30" t="s">
        <v>572</v>
      </c>
      <c r="E1514" s="30" t="s">
        <v>93</v>
      </c>
      <c r="F1514" s="30" t="s">
        <v>540</v>
      </c>
    </row>
    <row r="1515" spans="1:6" ht="15" thickBot="1">
      <c r="A1515" s="32"/>
      <c r="B1515" s="31">
        <v>-11.73</v>
      </c>
      <c r="C1515" s="30" t="s">
        <v>105</v>
      </c>
      <c r="D1515" s="30" t="s">
        <v>154</v>
      </c>
      <c r="E1515" s="30" t="s">
        <v>102</v>
      </c>
      <c r="F1515" s="30" t="s">
        <v>540</v>
      </c>
    </row>
    <row r="1516" spans="1:6" ht="15" thickBot="1">
      <c r="A1516" s="32"/>
      <c r="B1516" s="31">
        <v>1020.77</v>
      </c>
      <c r="C1516" s="30" t="s">
        <v>97</v>
      </c>
      <c r="D1516" s="30" t="s">
        <v>157</v>
      </c>
      <c r="E1516" s="30" t="s">
        <v>93</v>
      </c>
      <c r="F1516" s="30" t="s">
        <v>540</v>
      </c>
    </row>
    <row r="1517" spans="1:6" ht="15" thickBot="1">
      <c r="A1517" s="32"/>
      <c r="B1517" s="31">
        <v>62.58</v>
      </c>
      <c r="C1517" s="30" t="s">
        <v>97</v>
      </c>
      <c r="D1517" s="30" t="s">
        <v>100</v>
      </c>
      <c r="E1517" s="30" t="s">
        <v>93</v>
      </c>
      <c r="F1517" s="30" t="s">
        <v>540</v>
      </c>
    </row>
    <row r="1518" spans="1:6" ht="15" thickBot="1">
      <c r="A1518" s="32"/>
      <c r="B1518" s="31">
        <v>3213.11</v>
      </c>
      <c r="C1518" s="30" t="s">
        <v>91</v>
      </c>
      <c r="D1518" s="30" t="s">
        <v>136</v>
      </c>
      <c r="E1518" s="30" t="s">
        <v>93</v>
      </c>
      <c r="F1518" s="30" t="s">
        <v>540</v>
      </c>
    </row>
    <row r="1519" spans="1:6" ht="15" thickBot="1">
      <c r="A1519" s="32"/>
      <c r="B1519" s="31">
        <v>8182.78</v>
      </c>
      <c r="C1519" s="30" t="s">
        <v>120</v>
      </c>
      <c r="D1519" s="30" t="s">
        <v>290</v>
      </c>
      <c r="E1519" s="30" t="s">
        <v>93</v>
      </c>
      <c r="F1519" s="30" t="s">
        <v>540</v>
      </c>
    </row>
    <row r="1520" spans="1:6" ht="15" thickBot="1">
      <c r="A1520" s="32"/>
      <c r="B1520" s="31">
        <v>375.56</v>
      </c>
      <c r="C1520" s="30" t="s">
        <v>91</v>
      </c>
      <c r="D1520" s="30" t="s">
        <v>224</v>
      </c>
      <c r="E1520" s="30" t="s">
        <v>93</v>
      </c>
      <c r="F1520" s="30" t="s">
        <v>540</v>
      </c>
    </row>
    <row r="1521" spans="1:6" ht="15" thickBot="1">
      <c r="A1521" s="32"/>
      <c r="B1521" s="31">
        <v>169.45</v>
      </c>
      <c r="C1521" s="30" t="s">
        <v>129</v>
      </c>
      <c r="D1521" s="30" t="s">
        <v>140</v>
      </c>
      <c r="E1521" s="30" t="s">
        <v>93</v>
      </c>
      <c r="F1521" s="30" t="s">
        <v>540</v>
      </c>
    </row>
    <row r="1522" spans="1:6" ht="15" thickBot="1">
      <c r="A1522" s="32"/>
      <c r="B1522" s="31">
        <v>3841.62</v>
      </c>
      <c r="C1522" s="30" t="s">
        <v>91</v>
      </c>
      <c r="D1522" s="30" t="s">
        <v>180</v>
      </c>
      <c r="E1522" s="30" t="s">
        <v>93</v>
      </c>
      <c r="F1522" s="30" t="s">
        <v>540</v>
      </c>
    </row>
    <row r="1523" spans="1:6" ht="15" thickBot="1">
      <c r="A1523" s="32"/>
      <c r="B1523" s="31">
        <v>5313.82</v>
      </c>
      <c r="C1523" s="30" t="s">
        <v>91</v>
      </c>
      <c r="D1523" s="30" t="s">
        <v>141</v>
      </c>
      <c r="E1523" s="30" t="s">
        <v>93</v>
      </c>
      <c r="F1523" s="30" t="s">
        <v>540</v>
      </c>
    </row>
    <row r="1524" spans="1:6" ht="15" thickBot="1">
      <c r="A1524" s="32"/>
      <c r="B1524" s="31">
        <v>1867.98</v>
      </c>
      <c r="C1524" s="30" t="s">
        <v>91</v>
      </c>
      <c r="D1524" s="30" t="s">
        <v>113</v>
      </c>
      <c r="E1524" s="30" t="s">
        <v>93</v>
      </c>
      <c r="F1524" s="30" t="s">
        <v>540</v>
      </c>
    </row>
    <row r="1525" spans="1:6" ht="15" thickBot="1">
      <c r="A1525" s="32"/>
      <c r="B1525" s="31">
        <v>3462.69</v>
      </c>
      <c r="C1525" s="30" t="s">
        <v>91</v>
      </c>
      <c r="D1525" s="30" t="s">
        <v>142</v>
      </c>
      <c r="E1525" s="30" t="s">
        <v>93</v>
      </c>
      <c r="F1525" s="30" t="s">
        <v>540</v>
      </c>
    </row>
    <row r="1526" spans="1:6" ht="15" thickBot="1">
      <c r="A1526" s="30" t="s">
        <v>15</v>
      </c>
      <c r="B1526" s="31">
        <v>51</v>
      </c>
      <c r="C1526" s="30" t="s">
        <v>99</v>
      </c>
      <c r="D1526" s="30" t="s">
        <v>573</v>
      </c>
      <c r="E1526" s="30" t="s">
        <v>93</v>
      </c>
      <c r="F1526" s="30" t="s">
        <v>540</v>
      </c>
    </row>
    <row r="1527" spans="1:6" ht="15" thickBot="1">
      <c r="A1527" s="30" t="s">
        <v>15</v>
      </c>
      <c r="B1527" s="31">
        <v>3435.72</v>
      </c>
      <c r="C1527" s="30" t="s">
        <v>108</v>
      </c>
      <c r="D1527" s="30" t="s">
        <v>467</v>
      </c>
      <c r="E1527" s="30" t="s">
        <v>93</v>
      </c>
      <c r="F1527" s="30" t="s">
        <v>540</v>
      </c>
    </row>
    <row r="1528" spans="1:6" ht="15" thickBot="1">
      <c r="A1528" s="30" t="s">
        <v>15</v>
      </c>
      <c r="B1528" s="31">
        <v>872.57</v>
      </c>
      <c r="C1528" s="30" t="s">
        <v>99</v>
      </c>
      <c r="D1528" s="30" t="s">
        <v>282</v>
      </c>
      <c r="E1528" s="30" t="s">
        <v>93</v>
      </c>
      <c r="F1528" s="30" t="s">
        <v>540</v>
      </c>
    </row>
    <row r="1529" spans="1:6" ht="15" thickBot="1">
      <c r="A1529" s="30" t="s">
        <v>15</v>
      </c>
      <c r="B1529" s="31">
        <v>-658.31</v>
      </c>
      <c r="C1529" s="30" t="s">
        <v>99</v>
      </c>
      <c r="D1529" s="30" t="s">
        <v>521</v>
      </c>
      <c r="E1529" s="30" t="s">
        <v>102</v>
      </c>
      <c r="F1529" s="30" t="s">
        <v>540</v>
      </c>
    </row>
    <row r="1530" spans="1:6" ht="15" thickBot="1">
      <c r="A1530" s="32"/>
      <c r="B1530" s="31">
        <v>1012.77</v>
      </c>
      <c r="C1530" s="30" t="s">
        <v>91</v>
      </c>
      <c r="D1530" s="30" t="s">
        <v>306</v>
      </c>
      <c r="E1530" s="30" t="s">
        <v>93</v>
      </c>
      <c r="F1530" s="30" t="s">
        <v>540</v>
      </c>
    </row>
    <row r="1531" spans="1:6" ht="15" thickBot="1">
      <c r="A1531" s="30" t="s">
        <v>20</v>
      </c>
      <c r="B1531" s="31">
        <v>8923.2800000000007</v>
      </c>
      <c r="C1531" s="30" t="s">
        <v>99</v>
      </c>
      <c r="D1531" s="30" t="s">
        <v>377</v>
      </c>
      <c r="E1531" s="30" t="s">
        <v>93</v>
      </c>
      <c r="F1531" s="30" t="s">
        <v>540</v>
      </c>
    </row>
    <row r="1532" spans="1:6" ht="15" thickBot="1">
      <c r="A1532" s="30" t="s">
        <v>15</v>
      </c>
      <c r="B1532" s="31">
        <v>4236.96</v>
      </c>
      <c r="C1532" s="30" t="s">
        <v>99</v>
      </c>
      <c r="D1532" s="30" t="s">
        <v>214</v>
      </c>
      <c r="E1532" s="30" t="s">
        <v>93</v>
      </c>
      <c r="F1532" s="30" t="s">
        <v>540</v>
      </c>
    </row>
    <row r="1533" spans="1:6" ht="15" thickBot="1">
      <c r="A1533" s="30" t="s">
        <v>15</v>
      </c>
      <c r="B1533" s="31">
        <v>16041.93</v>
      </c>
      <c r="C1533" s="30" t="s">
        <v>99</v>
      </c>
      <c r="D1533" s="30" t="s">
        <v>394</v>
      </c>
      <c r="E1533" s="30" t="s">
        <v>93</v>
      </c>
      <c r="F1533" s="30" t="s">
        <v>540</v>
      </c>
    </row>
    <row r="1534" spans="1:6" ht="15" thickBot="1">
      <c r="A1534" s="30" t="s">
        <v>20</v>
      </c>
      <c r="B1534" s="31">
        <v>1478.7</v>
      </c>
      <c r="C1534" s="30" t="s">
        <v>99</v>
      </c>
      <c r="D1534" s="30" t="s">
        <v>395</v>
      </c>
      <c r="E1534" s="30" t="s">
        <v>93</v>
      </c>
      <c r="F1534" s="30" t="s">
        <v>540</v>
      </c>
    </row>
    <row r="1535" spans="1:6" ht="15" thickBot="1">
      <c r="A1535" s="30" t="s">
        <v>15</v>
      </c>
      <c r="B1535" s="31">
        <v>1489.34</v>
      </c>
      <c r="C1535" s="30" t="s">
        <v>99</v>
      </c>
      <c r="D1535" s="30" t="s">
        <v>382</v>
      </c>
      <c r="E1535" s="30" t="s">
        <v>93</v>
      </c>
      <c r="F1535" s="30" t="s">
        <v>540</v>
      </c>
    </row>
    <row r="1536" spans="1:6" ht="15" thickBot="1">
      <c r="A1536" s="30" t="s">
        <v>15</v>
      </c>
      <c r="B1536" s="31">
        <v>16898.509999999998</v>
      </c>
      <c r="C1536" s="30" t="s">
        <v>99</v>
      </c>
      <c r="D1536" s="30" t="s">
        <v>175</v>
      </c>
      <c r="E1536" s="30" t="s">
        <v>93</v>
      </c>
      <c r="F1536" s="30" t="s">
        <v>540</v>
      </c>
    </row>
    <row r="1537" spans="1:6" ht="15" thickBot="1">
      <c r="A1537" s="30" t="s">
        <v>15</v>
      </c>
      <c r="B1537" s="31">
        <v>-1715.06</v>
      </c>
      <c r="C1537" s="30" t="s">
        <v>99</v>
      </c>
      <c r="D1537" s="30" t="s">
        <v>524</v>
      </c>
      <c r="E1537" s="30" t="s">
        <v>102</v>
      </c>
      <c r="F1537" s="30" t="s">
        <v>540</v>
      </c>
    </row>
    <row r="1538" spans="1:6" ht="15" thickBot="1">
      <c r="A1538" s="30" t="s">
        <v>15</v>
      </c>
      <c r="B1538" s="31">
        <v>872.57</v>
      </c>
      <c r="C1538" s="30" t="s">
        <v>99</v>
      </c>
      <c r="D1538" s="30" t="s">
        <v>298</v>
      </c>
      <c r="E1538" s="30" t="s">
        <v>93</v>
      </c>
      <c r="F1538" s="30" t="s">
        <v>540</v>
      </c>
    </row>
    <row r="1539" spans="1:6" ht="15" thickBot="1">
      <c r="A1539" s="30" t="s">
        <v>15</v>
      </c>
      <c r="B1539" s="31">
        <v>4450.22</v>
      </c>
      <c r="C1539" s="30" t="s">
        <v>99</v>
      </c>
      <c r="D1539" s="30" t="s">
        <v>574</v>
      </c>
      <c r="E1539" s="30" t="s">
        <v>93</v>
      </c>
      <c r="F1539" s="30" t="s">
        <v>540</v>
      </c>
    </row>
    <row r="1540" spans="1:6" ht="15" thickBot="1">
      <c r="A1540" s="30" t="s">
        <v>20</v>
      </c>
      <c r="B1540" s="31">
        <v>33412.22</v>
      </c>
      <c r="C1540" s="30" t="s">
        <v>99</v>
      </c>
      <c r="D1540" s="30" t="s">
        <v>575</v>
      </c>
      <c r="E1540" s="30" t="s">
        <v>93</v>
      </c>
      <c r="F1540" s="30" t="s">
        <v>540</v>
      </c>
    </row>
    <row r="1541" spans="1:6" ht="15" thickBot="1">
      <c r="A1541" s="30" t="s">
        <v>15</v>
      </c>
      <c r="B1541" s="31">
        <v>-9255.08</v>
      </c>
      <c r="C1541" s="30" t="s">
        <v>108</v>
      </c>
      <c r="D1541" s="30" t="s">
        <v>325</v>
      </c>
      <c r="E1541" s="30" t="s">
        <v>102</v>
      </c>
      <c r="F1541" s="30" t="s">
        <v>540</v>
      </c>
    </row>
    <row r="1542" spans="1:6" ht="15" thickBot="1">
      <c r="A1542" s="32"/>
      <c r="B1542" s="31">
        <v>597.08000000000004</v>
      </c>
      <c r="C1542" s="30" t="s">
        <v>111</v>
      </c>
      <c r="D1542" s="30" t="s">
        <v>153</v>
      </c>
      <c r="E1542" s="30" t="s">
        <v>93</v>
      </c>
      <c r="F1542" s="30" t="s">
        <v>540</v>
      </c>
    </row>
    <row r="1543" spans="1:6" ht="15" thickBot="1">
      <c r="A1543" s="32"/>
      <c r="B1543" s="31">
        <v>478.47</v>
      </c>
      <c r="C1543" s="30" t="s">
        <v>91</v>
      </c>
      <c r="D1543" s="30" t="s">
        <v>100</v>
      </c>
      <c r="E1543" s="30" t="s">
        <v>93</v>
      </c>
      <c r="F1543" s="30" t="s">
        <v>540</v>
      </c>
    </row>
    <row r="1544" spans="1:6" ht="15" thickBot="1">
      <c r="A1544" s="32"/>
      <c r="B1544" s="31">
        <v>473.96</v>
      </c>
      <c r="C1544" s="30" t="s">
        <v>120</v>
      </c>
      <c r="D1544" s="30" t="s">
        <v>137</v>
      </c>
      <c r="E1544" s="30" t="s">
        <v>93</v>
      </c>
      <c r="F1544" s="30" t="s">
        <v>540</v>
      </c>
    </row>
    <row r="1545" spans="1:6" ht="15" thickBot="1">
      <c r="A1545" s="32"/>
      <c r="B1545" s="31">
        <v>-229.74</v>
      </c>
      <c r="C1545" s="30" t="s">
        <v>91</v>
      </c>
      <c r="D1545" s="30" t="s">
        <v>159</v>
      </c>
      <c r="E1545" s="30" t="s">
        <v>102</v>
      </c>
      <c r="F1545" s="30" t="s">
        <v>540</v>
      </c>
    </row>
    <row r="1546" spans="1:6" ht="15" thickBot="1">
      <c r="A1546" s="32"/>
      <c r="B1546" s="31">
        <v>26201.01</v>
      </c>
      <c r="C1546" s="30" t="s">
        <v>91</v>
      </c>
      <c r="D1546" s="30" t="s">
        <v>208</v>
      </c>
      <c r="E1546" s="30" t="s">
        <v>93</v>
      </c>
      <c r="F1546" s="30" t="s">
        <v>540</v>
      </c>
    </row>
    <row r="1547" spans="1:6" ht="15" thickBot="1">
      <c r="A1547" s="30" t="s">
        <v>20</v>
      </c>
      <c r="B1547" s="31">
        <v>-34903.14</v>
      </c>
      <c r="C1547" s="30" t="s">
        <v>99</v>
      </c>
      <c r="D1547" s="30" t="s">
        <v>237</v>
      </c>
      <c r="E1547" s="30" t="s">
        <v>102</v>
      </c>
      <c r="F1547" s="30" t="s">
        <v>540</v>
      </c>
    </row>
    <row r="1548" spans="1:6" ht="15" thickBot="1">
      <c r="A1548" s="30" t="s">
        <v>15</v>
      </c>
      <c r="B1548" s="31">
        <v>28837.919999999998</v>
      </c>
      <c r="C1548" s="30" t="s">
        <v>99</v>
      </c>
      <c r="D1548" s="30" t="s">
        <v>521</v>
      </c>
      <c r="E1548" s="30" t="s">
        <v>93</v>
      </c>
      <c r="F1548" s="30" t="s">
        <v>540</v>
      </c>
    </row>
    <row r="1549" spans="1:6" ht="15" thickBot="1">
      <c r="A1549" s="30" t="s">
        <v>15</v>
      </c>
      <c r="B1549" s="31">
        <v>6726.89</v>
      </c>
      <c r="C1549" s="30" t="s">
        <v>108</v>
      </c>
      <c r="D1549" s="30" t="s">
        <v>254</v>
      </c>
      <c r="E1549" s="30" t="s">
        <v>93</v>
      </c>
      <c r="F1549" s="30" t="s">
        <v>540</v>
      </c>
    </row>
    <row r="1550" spans="1:6" ht="15" thickBot="1">
      <c r="A1550" s="30" t="s">
        <v>15</v>
      </c>
      <c r="B1550" s="31">
        <v>43.46</v>
      </c>
      <c r="C1550" s="30" t="s">
        <v>108</v>
      </c>
      <c r="D1550" s="30" t="s">
        <v>247</v>
      </c>
      <c r="E1550" s="30" t="s">
        <v>93</v>
      </c>
      <c r="F1550" s="30" t="s">
        <v>540</v>
      </c>
    </row>
    <row r="1551" spans="1:6" ht="15" thickBot="1">
      <c r="A1551" s="30" t="s">
        <v>15</v>
      </c>
      <c r="B1551" s="31">
        <v>1639.33</v>
      </c>
      <c r="C1551" s="30" t="s">
        <v>99</v>
      </c>
      <c r="D1551" s="30" t="s">
        <v>576</v>
      </c>
      <c r="E1551" s="30" t="s">
        <v>93</v>
      </c>
      <c r="F1551" s="30" t="s">
        <v>540</v>
      </c>
    </row>
    <row r="1552" spans="1:6" ht="15" thickBot="1">
      <c r="A1552" s="30" t="s">
        <v>15</v>
      </c>
      <c r="B1552" s="31">
        <v>-1392</v>
      </c>
      <c r="C1552" s="30" t="s">
        <v>99</v>
      </c>
      <c r="D1552" s="30" t="s">
        <v>523</v>
      </c>
      <c r="E1552" s="30" t="s">
        <v>102</v>
      </c>
      <c r="F1552" s="30" t="s">
        <v>540</v>
      </c>
    </row>
    <row r="1553" spans="1:6" ht="15" thickBot="1">
      <c r="A1553" s="30" t="s">
        <v>20</v>
      </c>
      <c r="B1553" s="31">
        <v>-31.32</v>
      </c>
      <c r="C1553" s="30" t="s">
        <v>99</v>
      </c>
      <c r="D1553" s="30" t="s">
        <v>395</v>
      </c>
      <c r="E1553" s="30" t="s">
        <v>102</v>
      </c>
      <c r="F1553" s="30" t="s">
        <v>540</v>
      </c>
    </row>
    <row r="1554" spans="1:6" ht="15" thickBot="1">
      <c r="A1554" s="30" t="s">
        <v>20</v>
      </c>
      <c r="B1554" s="31">
        <v>144161.48000000001</v>
      </c>
      <c r="C1554" s="30" t="s">
        <v>99</v>
      </c>
      <c r="D1554" s="30" t="s">
        <v>530</v>
      </c>
      <c r="E1554" s="30" t="s">
        <v>93</v>
      </c>
      <c r="F1554" s="30" t="s">
        <v>540</v>
      </c>
    </row>
    <row r="1555" spans="1:6" ht="15" thickBot="1">
      <c r="A1555" s="30" t="s">
        <v>20</v>
      </c>
      <c r="B1555" s="31">
        <v>508.95</v>
      </c>
      <c r="C1555" s="30" t="s">
        <v>99</v>
      </c>
      <c r="D1555" s="30" t="s">
        <v>403</v>
      </c>
      <c r="E1555" s="30" t="s">
        <v>93</v>
      </c>
      <c r="F1555" s="30" t="s">
        <v>540</v>
      </c>
    </row>
    <row r="1556" spans="1:6" ht="15" thickBot="1">
      <c r="A1556" s="30" t="s">
        <v>20</v>
      </c>
      <c r="B1556" s="31">
        <v>46682.18</v>
      </c>
      <c r="C1556" s="30" t="s">
        <v>99</v>
      </c>
      <c r="D1556" s="30" t="s">
        <v>278</v>
      </c>
      <c r="E1556" s="30" t="s">
        <v>93</v>
      </c>
      <c r="F1556" s="30" t="s">
        <v>540</v>
      </c>
    </row>
    <row r="1557" spans="1:6" ht="15" thickBot="1">
      <c r="A1557" s="30" t="s">
        <v>15</v>
      </c>
      <c r="B1557" s="31">
        <v>10089.61</v>
      </c>
      <c r="C1557" s="30" t="s">
        <v>99</v>
      </c>
      <c r="D1557" s="30" t="s">
        <v>130</v>
      </c>
      <c r="E1557" s="30" t="s">
        <v>93</v>
      </c>
      <c r="F1557" s="30" t="s">
        <v>540</v>
      </c>
    </row>
    <row r="1558" spans="1:6" ht="15" thickBot="1">
      <c r="A1558" s="30" t="s">
        <v>20</v>
      </c>
      <c r="B1558" s="31">
        <v>189.63</v>
      </c>
      <c r="C1558" s="30" t="s">
        <v>99</v>
      </c>
      <c r="D1558" s="30" t="s">
        <v>577</v>
      </c>
      <c r="E1558" s="30" t="s">
        <v>93</v>
      </c>
      <c r="F1558" s="30" t="s">
        <v>540</v>
      </c>
    </row>
    <row r="1559" spans="1:6" ht="15" thickBot="1">
      <c r="A1559" s="30" t="s">
        <v>103</v>
      </c>
      <c r="B1559" s="31">
        <v>-346.67</v>
      </c>
      <c r="C1559" s="30" t="s">
        <v>99</v>
      </c>
      <c r="D1559" s="30" t="s">
        <v>151</v>
      </c>
      <c r="E1559" s="30" t="s">
        <v>102</v>
      </c>
      <c r="F1559" s="30" t="s">
        <v>540</v>
      </c>
    </row>
    <row r="1560" spans="1:6" ht="15" thickBot="1">
      <c r="A1560" s="30" t="s">
        <v>103</v>
      </c>
      <c r="B1560" s="31">
        <v>1403.57</v>
      </c>
      <c r="C1560" s="30" t="s">
        <v>99</v>
      </c>
      <c r="D1560" s="30" t="s">
        <v>221</v>
      </c>
      <c r="E1560" s="30" t="s">
        <v>93</v>
      </c>
      <c r="F1560" s="30" t="s">
        <v>540</v>
      </c>
    </row>
    <row r="1561" spans="1:6" ht="15" thickBot="1">
      <c r="A1561" s="30" t="s">
        <v>20</v>
      </c>
      <c r="B1561" s="31">
        <v>6908.25</v>
      </c>
      <c r="C1561" s="30" t="s">
        <v>99</v>
      </c>
      <c r="D1561" s="30" t="s">
        <v>548</v>
      </c>
      <c r="E1561" s="30" t="s">
        <v>93</v>
      </c>
      <c r="F1561" s="30" t="s">
        <v>540</v>
      </c>
    </row>
    <row r="1562" spans="1:6" ht="15" thickBot="1">
      <c r="A1562" s="30" t="s">
        <v>15</v>
      </c>
      <c r="B1562" s="31">
        <v>531.91</v>
      </c>
      <c r="C1562" s="30" t="s">
        <v>99</v>
      </c>
      <c r="D1562" s="30" t="s">
        <v>476</v>
      </c>
      <c r="E1562" s="30" t="s">
        <v>93</v>
      </c>
      <c r="F1562" s="30" t="s">
        <v>540</v>
      </c>
    </row>
    <row r="1563" spans="1:6" ht="15" thickBot="1">
      <c r="A1563" s="30" t="s">
        <v>15</v>
      </c>
      <c r="B1563" s="31">
        <v>-4830.9799999999996</v>
      </c>
      <c r="C1563" s="30" t="s">
        <v>99</v>
      </c>
      <c r="D1563" s="30" t="s">
        <v>343</v>
      </c>
      <c r="E1563" s="30" t="s">
        <v>102</v>
      </c>
      <c r="F1563" s="30" t="s">
        <v>540</v>
      </c>
    </row>
    <row r="1564" spans="1:6" ht="15" thickBot="1">
      <c r="A1564" s="30" t="s">
        <v>20</v>
      </c>
      <c r="B1564" s="31">
        <v>-517.16999999999996</v>
      </c>
      <c r="C1564" s="30" t="s">
        <v>99</v>
      </c>
      <c r="D1564" s="30" t="s">
        <v>259</v>
      </c>
      <c r="E1564" s="30" t="s">
        <v>102</v>
      </c>
      <c r="F1564" s="30" t="s">
        <v>540</v>
      </c>
    </row>
    <row r="1565" spans="1:6" ht="15" thickBot="1">
      <c r="A1565" s="30" t="s">
        <v>15</v>
      </c>
      <c r="B1565" s="31">
        <v>220.42</v>
      </c>
      <c r="C1565" s="30" t="s">
        <v>99</v>
      </c>
      <c r="D1565" s="30" t="s">
        <v>507</v>
      </c>
      <c r="E1565" s="30" t="s">
        <v>93</v>
      </c>
      <c r="F1565" s="30" t="s">
        <v>540</v>
      </c>
    </row>
    <row r="1566" spans="1:6" ht="15" thickBot="1">
      <c r="A1566" s="30" t="s">
        <v>15</v>
      </c>
      <c r="B1566" s="31">
        <v>1390.69</v>
      </c>
      <c r="C1566" s="30" t="s">
        <v>99</v>
      </c>
      <c r="D1566" s="30" t="s">
        <v>578</v>
      </c>
      <c r="E1566" s="30" t="s">
        <v>93</v>
      </c>
      <c r="F1566" s="30" t="s">
        <v>540</v>
      </c>
    </row>
    <row r="1567" spans="1:6" ht="15" thickBot="1">
      <c r="A1567" s="30" t="s">
        <v>15</v>
      </c>
      <c r="B1567" s="31">
        <v>16694.79</v>
      </c>
      <c r="C1567" s="30" t="s">
        <v>99</v>
      </c>
      <c r="D1567" s="30" t="s">
        <v>579</v>
      </c>
      <c r="E1567" s="30" t="s">
        <v>93</v>
      </c>
      <c r="F1567" s="30" t="s">
        <v>540</v>
      </c>
    </row>
    <row r="1568" spans="1:6" ht="15" thickBot="1">
      <c r="A1568" s="30" t="s">
        <v>15</v>
      </c>
      <c r="B1568" s="31">
        <v>1945.73</v>
      </c>
      <c r="C1568" s="30" t="s">
        <v>99</v>
      </c>
      <c r="D1568" s="30" t="s">
        <v>511</v>
      </c>
      <c r="E1568" s="30" t="s">
        <v>93</v>
      </c>
      <c r="F1568" s="30" t="s">
        <v>540</v>
      </c>
    </row>
    <row r="1569" spans="1:6" ht="15" thickBot="1">
      <c r="A1569" s="30" t="s">
        <v>15</v>
      </c>
      <c r="B1569" s="31">
        <v>582.77</v>
      </c>
      <c r="C1569" s="30" t="s">
        <v>99</v>
      </c>
      <c r="D1569" s="30" t="s">
        <v>580</v>
      </c>
      <c r="E1569" s="30" t="s">
        <v>93</v>
      </c>
      <c r="F1569" s="30" t="s">
        <v>540</v>
      </c>
    </row>
    <row r="1570" spans="1:6" ht="15" thickBot="1">
      <c r="A1570" s="30" t="s">
        <v>15</v>
      </c>
      <c r="B1570" s="31">
        <v>1222.73</v>
      </c>
      <c r="C1570" s="30" t="s">
        <v>99</v>
      </c>
      <c r="D1570" s="30" t="s">
        <v>581</v>
      </c>
      <c r="E1570" s="30" t="s">
        <v>93</v>
      </c>
      <c r="F1570" s="30" t="s">
        <v>540</v>
      </c>
    </row>
    <row r="1571" spans="1:6" ht="15" thickBot="1">
      <c r="A1571" s="32"/>
      <c r="B1571" s="31">
        <v>777.63</v>
      </c>
      <c r="C1571" s="30" t="s">
        <v>111</v>
      </c>
      <c r="D1571" s="30" t="s">
        <v>153</v>
      </c>
      <c r="E1571" s="30" t="s">
        <v>93</v>
      </c>
      <c r="F1571" s="30" t="s">
        <v>582</v>
      </c>
    </row>
    <row r="1572" spans="1:6" ht="15" thickBot="1">
      <c r="A1572" s="32"/>
      <c r="B1572" s="31">
        <v>820.15</v>
      </c>
      <c r="C1572" s="30" t="s">
        <v>127</v>
      </c>
      <c r="D1572" s="30" t="s">
        <v>345</v>
      </c>
      <c r="E1572" s="30" t="s">
        <v>93</v>
      </c>
      <c r="F1572" s="30" t="s">
        <v>582</v>
      </c>
    </row>
    <row r="1573" spans="1:6" ht="15" thickBot="1">
      <c r="A1573" s="32"/>
      <c r="B1573" s="31">
        <v>-264.81</v>
      </c>
      <c r="C1573" s="30" t="s">
        <v>97</v>
      </c>
      <c r="D1573" s="30" t="s">
        <v>157</v>
      </c>
      <c r="E1573" s="30" t="s">
        <v>102</v>
      </c>
      <c r="F1573" s="30" t="s">
        <v>582</v>
      </c>
    </row>
    <row r="1574" spans="1:6" ht="15" thickBot="1">
      <c r="A1574" s="32"/>
      <c r="B1574" s="31">
        <v>25089.79</v>
      </c>
      <c r="C1574" s="30" t="s">
        <v>91</v>
      </c>
      <c r="D1574" s="30" t="s">
        <v>208</v>
      </c>
      <c r="E1574" s="30" t="s">
        <v>93</v>
      </c>
      <c r="F1574" s="30" t="s">
        <v>582</v>
      </c>
    </row>
    <row r="1575" spans="1:6" ht="15" thickBot="1">
      <c r="A1575" s="30" t="s">
        <v>15</v>
      </c>
      <c r="B1575" s="31">
        <v>12719.21</v>
      </c>
      <c r="C1575" s="30" t="s">
        <v>99</v>
      </c>
      <c r="D1575" s="30" t="s">
        <v>583</v>
      </c>
      <c r="E1575" s="30" t="s">
        <v>93</v>
      </c>
      <c r="F1575" s="30" t="s">
        <v>582</v>
      </c>
    </row>
    <row r="1576" spans="1:6" ht="15" thickBot="1">
      <c r="A1576" s="30" t="s">
        <v>15</v>
      </c>
      <c r="B1576" s="31">
        <v>79802.23</v>
      </c>
      <c r="C1576" s="30" t="s">
        <v>108</v>
      </c>
      <c r="D1576" s="30" t="s">
        <v>584</v>
      </c>
      <c r="E1576" s="30" t="s">
        <v>93</v>
      </c>
      <c r="F1576" s="30" t="s">
        <v>582</v>
      </c>
    </row>
    <row r="1577" spans="1:6" ht="15" thickBot="1">
      <c r="A1577" s="30" t="s">
        <v>15</v>
      </c>
      <c r="B1577" s="31">
        <v>509.65</v>
      </c>
      <c r="C1577" s="30" t="s">
        <v>108</v>
      </c>
      <c r="D1577" s="30" t="s">
        <v>585</v>
      </c>
      <c r="E1577" s="30" t="s">
        <v>93</v>
      </c>
      <c r="F1577" s="30" t="s">
        <v>582</v>
      </c>
    </row>
    <row r="1578" spans="1:6" ht="15" thickBot="1">
      <c r="A1578" s="30" t="s">
        <v>15</v>
      </c>
      <c r="B1578" s="31">
        <v>1253.0899999999999</v>
      </c>
      <c r="C1578" s="30" t="s">
        <v>108</v>
      </c>
      <c r="D1578" s="30" t="s">
        <v>283</v>
      </c>
      <c r="E1578" s="30" t="s">
        <v>93</v>
      </c>
      <c r="F1578" s="30" t="s">
        <v>582</v>
      </c>
    </row>
    <row r="1579" spans="1:6" ht="15" thickBot="1">
      <c r="A1579" s="30" t="s">
        <v>15</v>
      </c>
      <c r="B1579" s="31">
        <v>-837.61</v>
      </c>
      <c r="C1579" s="30" t="s">
        <v>108</v>
      </c>
      <c r="D1579" s="30" t="s">
        <v>254</v>
      </c>
      <c r="E1579" s="30" t="s">
        <v>102</v>
      </c>
      <c r="F1579" s="30" t="s">
        <v>582</v>
      </c>
    </row>
    <row r="1580" spans="1:6" ht="15" thickBot="1">
      <c r="A1580" s="30" t="s">
        <v>15</v>
      </c>
      <c r="B1580" s="31">
        <v>509.65</v>
      </c>
      <c r="C1580" s="30" t="s">
        <v>108</v>
      </c>
      <c r="D1580" s="30" t="s">
        <v>246</v>
      </c>
      <c r="E1580" s="30" t="s">
        <v>93</v>
      </c>
      <c r="F1580" s="30" t="s">
        <v>582</v>
      </c>
    </row>
    <row r="1581" spans="1:6" ht="15" thickBot="1">
      <c r="A1581" s="30" t="s">
        <v>20</v>
      </c>
      <c r="B1581" s="31">
        <v>259.55</v>
      </c>
      <c r="C1581" s="30" t="s">
        <v>99</v>
      </c>
      <c r="D1581" s="30" t="s">
        <v>586</v>
      </c>
      <c r="E1581" s="30" t="s">
        <v>93</v>
      </c>
      <c r="F1581" s="30" t="s">
        <v>582</v>
      </c>
    </row>
    <row r="1582" spans="1:6" ht="15" thickBot="1">
      <c r="A1582" s="30" t="s">
        <v>15</v>
      </c>
      <c r="B1582" s="31">
        <v>788.84</v>
      </c>
      <c r="C1582" s="30" t="s">
        <v>99</v>
      </c>
      <c r="D1582" s="30" t="s">
        <v>242</v>
      </c>
      <c r="E1582" s="30" t="s">
        <v>93</v>
      </c>
      <c r="F1582" s="30" t="s">
        <v>582</v>
      </c>
    </row>
    <row r="1583" spans="1:6" ht="15" thickBot="1">
      <c r="A1583" s="30" t="s">
        <v>15</v>
      </c>
      <c r="B1583" s="31">
        <v>20707.830000000002</v>
      </c>
      <c r="C1583" s="30" t="s">
        <v>99</v>
      </c>
      <c r="D1583" s="30" t="s">
        <v>147</v>
      </c>
      <c r="E1583" s="30" t="s">
        <v>93</v>
      </c>
      <c r="F1583" s="30" t="s">
        <v>582</v>
      </c>
    </row>
    <row r="1584" spans="1:6" ht="15" thickBot="1">
      <c r="A1584" s="30" t="s">
        <v>15</v>
      </c>
      <c r="B1584" s="31">
        <v>337.47</v>
      </c>
      <c r="C1584" s="30" t="s">
        <v>99</v>
      </c>
      <c r="D1584" s="30" t="s">
        <v>298</v>
      </c>
      <c r="E1584" s="30" t="s">
        <v>93</v>
      </c>
      <c r="F1584" s="30" t="s">
        <v>582</v>
      </c>
    </row>
    <row r="1585" spans="1:6" ht="15" thickBot="1">
      <c r="A1585" s="30" t="s">
        <v>15</v>
      </c>
      <c r="B1585" s="31">
        <v>-7617.99</v>
      </c>
      <c r="C1585" s="30" t="s">
        <v>99</v>
      </c>
      <c r="D1585" s="30" t="s">
        <v>571</v>
      </c>
      <c r="E1585" s="30" t="s">
        <v>102</v>
      </c>
      <c r="F1585" s="30" t="s">
        <v>582</v>
      </c>
    </row>
    <row r="1586" spans="1:6" ht="15" thickBot="1">
      <c r="A1586" s="30" t="s">
        <v>15</v>
      </c>
      <c r="B1586" s="31">
        <v>356.57</v>
      </c>
      <c r="C1586" s="30" t="s">
        <v>99</v>
      </c>
      <c r="D1586" s="30" t="s">
        <v>507</v>
      </c>
      <c r="E1586" s="30" t="s">
        <v>93</v>
      </c>
      <c r="F1586" s="30" t="s">
        <v>582</v>
      </c>
    </row>
    <row r="1587" spans="1:6" ht="15" thickBot="1">
      <c r="A1587" s="30" t="s">
        <v>15</v>
      </c>
      <c r="B1587" s="31">
        <v>-3180.61</v>
      </c>
      <c r="C1587" s="30" t="s">
        <v>108</v>
      </c>
      <c r="D1587" s="30" t="s">
        <v>325</v>
      </c>
      <c r="E1587" s="30" t="s">
        <v>102</v>
      </c>
      <c r="F1587" s="30" t="s">
        <v>582</v>
      </c>
    </row>
    <row r="1588" spans="1:6" ht="15" thickBot="1">
      <c r="A1588" s="30" t="s">
        <v>15</v>
      </c>
      <c r="B1588" s="31">
        <v>4500</v>
      </c>
      <c r="C1588" s="30" t="s">
        <v>108</v>
      </c>
      <c r="D1588" s="30" t="s">
        <v>587</v>
      </c>
      <c r="E1588" s="30" t="s">
        <v>93</v>
      </c>
      <c r="F1588" s="30" t="s">
        <v>582</v>
      </c>
    </row>
    <row r="1589" spans="1:6" ht="15" thickBot="1">
      <c r="A1589" s="30" t="s">
        <v>15</v>
      </c>
      <c r="B1589" s="31">
        <v>4500</v>
      </c>
      <c r="C1589" s="30" t="s">
        <v>108</v>
      </c>
      <c r="D1589" s="30" t="s">
        <v>526</v>
      </c>
      <c r="E1589" s="30" t="s">
        <v>93</v>
      </c>
      <c r="F1589" s="30" t="s">
        <v>582</v>
      </c>
    </row>
    <row r="1590" spans="1:6" ht="15" thickBot="1">
      <c r="A1590" s="30" t="s">
        <v>15</v>
      </c>
      <c r="B1590" s="31">
        <v>181.67</v>
      </c>
      <c r="C1590" s="30" t="s">
        <v>99</v>
      </c>
      <c r="D1590" s="30" t="s">
        <v>581</v>
      </c>
      <c r="E1590" s="30" t="s">
        <v>93</v>
      </c>
      <c r="F1590" s="30" t="s">
        <v>582</v>
      </c>
    </row>
    <row r="1591" spans="1:6" ht="15" thickBot="1">
      <c r="A1591" s="32"/>
      <c r="B1591" s="31">
        <v>1607.69</v>
      </c>
      <c r="C1591" s="30" t="s">
        <v>133</v>
      </c>
      <c r="D1591" s="30" t="s">
        <v>134</v>
      </c>
      <c r="E1591" s="30" t="s">
        <v>93</v>
      </c>
      <c r="F1591" s="30" t="s">
        <v>582</v>
      </c>
    </row>
    <row r="1592" spans="1:6" ht="15" thickBot="1">
      <c r="A1592" s="32"/>
      <c r="B1592" s="31">
        <v>-78.400000000000006</v>
      </c>
      <c r="C1592" s="30" t="s">
        <v>91</v>
      </c>
      <c r="D1592" s="30" t="s">
        <v>100</v>
      </c>
      <c r="E1592" s="30" t="s">
        <v>102</v>
      </c>
      <c r="F1592" s="30" t="s">
        <v>582</v>
      </c>
    </row>
    <row r="1593" spans="1:6" ht="15" thickBot="1">
      <c r="A1593" s="32"/>
      <c r="B1593" s="31">
        <v>-192.24</v>
      </c>
      <c r="C1593" s="30" t="s">
        <v>120</v>
      </c>
      <c r="D1593" s="30" t="s">
        <v>276</v>
      </c>
      <c r="E1593" s="30" t="s">
        <v>102</v>
      </c>
      <c r="F1593" s="30" t="s">
        <v>582</v>
      </c>
    </row>
    <row r="1594" spans="1:6" ht="15" thickBot="1">
      <c r="A1594" s="32"/>
      <c r="B1594" s="31">
        <v>47.12</v>
      </c>
      <c r="C1594" s="30" t="s">
        <v>91</v>
      </c>
      <c r="D1594" s="30" t="s">
        <v>224</v>
      </c>
      <c r="E1594" s="30" t="s">
        <v>93</v>
      </c>
      <c r="F1594" s="30" t="s">
        <v>582</v>
      </c>
    </row>
    <row r="1595" spans="1:6" ht="15" thickBot="1">
      <c r="A1595" s="32"/>
      <c r="B1595" s="31">
        <v>207.75</v>
      </c>
      <c r="C1595" s="30" t="s">
        <v>135</v>
      </c>
      <c r="D1595" s="30" t="s">
        <v>139</v>
      </c>
      <c r="E1595" s="30" t="s">
        <v>93</v>
      </c>
      <c r="F1595" s="30" t="s">
        <v>582</v>
      </c>
    </row>
    <row r="1596" spans="1:6" ht="15" thickBot="1">
      <c r="A1596" s="32"/>
      <c r="B1596" s="31">
        <v>-24.52</v>
      </c>
      <c r="C1596" s="30" t="s">
        <v>120</v>
      </c>
      <c r="D1596" s="30" t="s">
        <v>207</v>
      </c>
      <c r="E1596" s="30" t="s">
        <v>102</v>
      </c>
      <c r="F1596" s="30" t="s">
        <v>582</v>
      </c>
    </row>
    <row r="1597" spans="1:6" ht="15" thickBot="1">
      <c r="A1597" s="32"/>
      <c r="B1597" s="31">
        <v>3.24</v>
      </c>
      <c r="C1597" s="30" t="s">
        <v>120</v>
      </c>
      <c r="D1597" s="30" t="s">
        <v>207</v>
      </c>
      <c r="E1597" s="30" t="s">
        <v>93</v>
      </c>
      <c r="F1597" s="30" t="s">
        <v>582</v>
      </c>
    </row>
    <row r="1598" spans="1:6" ht="15" thickBot="1">
      <c r="A1598" s="32"/>
      <c r="B1598" s="31">
        <v>-18.91</v>
      </c>
      <c r="C1598" s="30" t="s">
        <v>91</v>
      </c>
      <c r="D1598" s="30" t="s">
        <v>208</v>
      </c>
      <c r="E1598" s="30" t="s">
        <v>102</v>
      </c>
      <c r="F1598" s="30" t="s">
        <v>582</v>
      </c>
    </row>
    <row r="1599" spans="1:6" ht="15" thickBot="1">
      <c r="A1599" s="32"/>
      <c r="B1599" s="31">
        <v>-330.53</v>
      </c>
      <c r="C1599" s="30" t="s">
        <v>91</v>
      </c>
      <c r="D1599" s="30" t="s">
        <v>142</v>
      </c>
      <c r="E1599" s="30" t="s">
        <v>102</v>
      </c>
      <c r="F1599" s="30" t="s">
        <v>582</v>
      </c>
    </row>
    <row r="1600" spans="1:6" ht="15" thickBot="1">
      <c r="A1600" s="30" t="s">
        <v>15</v>
      </c>
      <c r="B1600" s="31">
        <v>3191.57</v>
      </c>
      <c r="C1600" s="30" t="s">
        <v>99</v>
      </c>
      <c r="D1600" s="30" t="s">
        <v>541</v>
      </c>
      <c r="E1600" s="30" t="s">
        <v>93</v>
      </c>
      <c r="F1600" s="30" t="s">
        <v>582</v>
      </c>
    </row>
    <row r="1601" spans="1:6" ht="15" thickBot="1">
      <c r="A1601" s="30" t="s">
        <v>15</v>
      </c>
      <c r="B1601" s="31">
        <v>509.65</v>
      </c>
      <c r="C1601" s="30" t="s">
        <v>108</v>
      </c>
      <c r="D1601" s="30" t="s">
        <v>588</v>
      </c>
      <c r="E1601" s="30" t="s">
        <v>93</v>
      </c>
      <c r="F1601" s="30" t="s">
        <v>582</v>
      </c>
    </row>
    <row r="1602" spans="1:6" ht="15" thickBot="1">
      <c r="A1602" s="30" t="s">
        <v>15</v>
      </c>
      <c r="B1602" s="31">
        <v>509.65</v>
      </c>
      <c r="C1602" s="30" t="s">
        <v>108</v>
      </c>
      <c r="D1602" s="30" t="s">
        <v>337</v>
      </c>
      <c r="E1602" s="30" t="s">
        <v>93</v>
      </c>
      <c r="F1602" s="30" t="s">
        <v>582</v>
      </c>
    </row>
    <row r="1603" spans="1:6" ht="15" thickBot="1">
      <c r="A1603" s="30" t="s">
        <v>15</v>
      </c>
      <c r="B1603" s="31">
        <v>7703</v>
      </c>
      <c r="C1603" s="30" t="s">
        <v>108</v>
      </c>
      <c r="D1603" s="30" t="s">
        <v>362</v>
      </c>
      <c r="E1603" s="30" t="s">
        <v>93</v>
      </c>
      <c r="F1603" s="30" t="s">
        <v>582</v>
      </c>
    </row>
    <row r="1604" spans="1:6" ht="15" thickBot="1">
      <c r="A1604" s="30" t="s">
        <v>15</v>
      </c>
      <c r="B1604" s="31">
        <v>509.65</v>
      </c>
      <c r="C1604" s="30" t="s">
        <v>108</v>
      </c>
      <c r="D1604" s="30" t="s">
        <v>304</v>
      </c>
      <c r="E1604" s="30" t="s">
        <v>93</v>
      </c>
      <c r="F1604" s="30" t="s">
        <v>582</v>
      </c>
    </row>
    <row r="1605" spans="1:6" ht="15" thickBot="1">
      <c r="A1605" s="30" t="s">
        <v>15</v>
      </c>
      <c r="B1605" s="31">
        <v>509.65</v>
      </c>
      <c r="C1605" s="30" t="s">
        <v>99</v>
      </c>
      <c r="D1605" s="30" t="s">
        <v>589</v>
      </c>
      <c r="E1605" s="30" t="s">
        <v>93</v>
      </c>
      <c r="F1605" s="30" t="s">
        <v>582</v>
      </c>
    </row>
    <row r="1606" spans="1:6" ht="15" thickBot="1">
      <c r="A1606" s="30" t="s">
        <v>15</v>
      </c>
      <c r="B1606" s="31">
        <v>123.24</v>
      </c>
      <c r="C1606" s="30" t="s">
        <v>99</v>
      </c>
      <c r="D1606" s="30" t="s">
        <v>590</v>
      </c>
      <c r="E1606" s="30" t="s">
        <v>93</v>
      </c>
      <c r="F1606" s="30" t="s">
        <v>582</v>
      </c>
    </row>
    <row r="1607" spans="1:6" ht="15" thickBot="1">
      <c r="A1607" s="30" t="s">
        <v>15</v>
      </c>
      <c r="B1607" s="31">
        <v>1249.76</v>
      </c>
      <c r="C1607" s="30" t="s">
        <v>99</v>
      </c>
      <c r="D1607" s="30" t="s">
        <v>591</v>
      </c>
      <c r="E1607" s="30" t="s">
        <v>93</v>
      </c>
      <c r="F1607" s="30" t="s">
        <v>582</v>
      </c>
    </row>
    <row r="1608" spans="1:6" ht="15" thickBot="1">
      <c r="A1608" s="30" t="s">
        <v>15</v>
      </c>
      <c r="B1608" s="31">
        <v>1176.18</v>
      </c>
      <c r="C1608" s="30" t="s">
        <v>99</v>
      </c>
      <c r="D1608" s="30" t="s">
        <v>592</v>
      </c>
      <c r="E1608" s="30" t="s">
        <v>93</v>
      </c>
      <c r="F1608" s="30" t="s">
        <v>582</v>
      </c>
    </row>
    <row r="1609" spans="1:6" ht="15" thickBot="1">
      <c r="A1609" s="30" t="s">
        <v>15</v>
      </c>
      <c r="B1609" s="31">
        <v>12131.68</v>
      </c>
      <c r="C1609" s="30" t="s">
        <v>99</v>
      </c>
      <c r="D1609" s="30" t="s">
        <v>593</v>
      </c>
      <c r="E1609" s="30" t="s">
        <v>93</v>
      </c>
      <c r="F1609" s="30" t="s">
        <v>582</v>
      </c>
    </row>
    <row r="1610" spans="1:6" ht="15" thickBot="1">
      <c r="A1610" s="30" t="s">
        <v>20</v>
      </c>
      <c r="B1610" s="31">
        <v>14998.52</v>
      </c>
      <c r="C1610" s="30" t="s">
        <v>99</v>
      </c>
      <c r="D1610" s="30" t="s">
        <v>594</v>
      </c>
      <c r="E1610" s="30" t="s">
        <v>93</v>
      </c>
      <c r="F1610" s="30" t="s">
        <v>582</v>
      </c>
    </row>
    <row r="1611" spans="1:6" ht="15" thickBot="1">
      <c r="A1611" s="30" t="s">
        <v>15</v>
      </c>
      <c r="B1611" s="31">
        <v>105.92</v>
      </c>
      <c r="C1611" s="30" t="s">
        <v>99</v>
      </c>
      <c r="D1611" s="30" t="s">
        <v>413</v>
      </c>
      <c r="E1611" s="30" t="s">
        <v>93</v>
      </c>
      <c r="F1611" s="30" t="s">
        <v>582</v>
      </c>
    </row>
    <row r="1612" spans="1:6" ht="15" thickBot="1">
      <c r="A1612" s="30" t="s">
        <v>20</v>
      </c>
      <c r="B1612" s="31">
        <v>289.64</v>
      </c>
      <c r="C1612" s="30" t="s">
        <v>99</v>
      </c>
      <c r="D1612" s="30" t="s">
        <v>377</v>
      </c>
      <c r="E1612" s="30" t="s">
        <v>93</v>
      </c>
      <c r="F1612" s="30" t="s">
        <v>582</v>
      </c>
    </row>
    <row r="1613" spans="1:6" ht="15" thickBot="1">
      <c r="A1613" s="30" t="s">
        <v>15</v>
      </c>
      <c r="B1613" s="31">
        <v>786.71</v>
      </c>
      <c r="C1613" s="30" t="s">
        <v>99</v>
      </c>
      <c r="D1613" s="30" t="s">
        <v>213</v>
      </c>
      <c r="E1613" s="30" t="s">
        <v>93</v>
      </c>
      <c r="F1613" s="30" t="s">
        <v>582</v>
      </c>
    </row>
    <row r="1614" spans="1:6" ht="15" thickBot="1">
      <c r="A1614" s="30" t="s">
        <v>15</v>
      </c>
      <c r="B1614" s="31">
        <v>13877.77</v>
      </c>
      <c r="C1614" s="30" t="s">
        <v>99</v>
      </c>
      <c r="D1614" s="30" t="s">
        <v>214</v>
      </c>
      <c r="E1614" s="30" t="s">
        <v>93</v>
      </c>
      <c r="F1614" s="30" t="s">
        <v>582</v>
      </c>
    </row>
    <row r="1615" spans="1:6" ht="15" thickBot="1">
      <c r="A1615" s="30" t="s">
        <v>20</v>
      </c>
      <c r="B1615" s="31">
        <v>-12168.96</v>
      </c>
      <c r="C1615" s="30" t="s">
        <v>99</v>
      </c>
      <c r="D1615" s="30" t="s">
        <v>278</v>
      </c>
      <c r="E1615" s="30" t="s">
        <v>102</v>
      </c>
      <c r="F1615" s="30" t="s">
        <v>582</v>
      </c>
    </row>
    <row r="1616" spans="1:6" ht="15" thickBot="1">
      <c r="A1616" s="30" t="s">
        <v>15</v>
      </c>
      <c r="B1616" s="31">
        <v>-21116</v>
      </c>
      <c r="C1616" s="30" t="s">
        <v>99</v>
      </c>
      <c r="D1616" s="30" t="s">
        <v>203</v>
      </c>
      <c r="E1616" s="30" t="s">
        <v>102</v>
      </c>
      <c r="F1616" s="30" t="s">
        <v>582</v>
      </c>
    </row>
    <row r="1617" spans="1:6" ht="15" thickBot="1">
      <c r="A1617" s="30" t="s">
        <v>15</v>
      </c>
      <c r="B1617" s="31">
        <v>-3181.46</v>
      </c>
      <c r="C1617" s="30" t="s">
        <v>99</v>
      </c>
      <c r="D1617" s="30" t="s">
        <v>297</v>
      </c>
      <c r="E1617" s="30" t="s">
        <v>102</v>
      </c>
      <c r="F1617" s="30" t="s">
        <v>582</v>
      </c>
    </row>
    <row r="1618" spans="1:6" ht="15" thickBot="1">
      <c r="A1618" s="30" t="s">
        <v>103</v>
      </c>
      <c r="B1618" s="31">
        <v>1344.72</v>
      </c>
      <c r="C1618" s="30" t="s">
        <v>99</v>
      </c>
      <c r="D1618" s="30" t="s">
        <v>221</v>
      </c>
      <c r="E1618" s="30" t="s">
        <v>93</v>
      </c>
      <c r="F1618" s="30" t="s">
        <v>582</v>
      </c>
    </row>
    <row r="1619" spans="1:6" ht="15" thickBot="1">
      <c r="A1619" s="30" t="s">
        <v>15</v>
      </c>
      <c r="B1619" s="31">
        <v>403.28</v>
      </c>
      <c r="C1619" s="30" t="s">
        <v>99</v>
      </c>
      <c r="D1619" s="30" t="s">
        <v>261</v>
      </c>
      <c r="E1619" s="30" t="s">
        <v>93</v>
      </c>
      <c r="F1619" s="30" t="s">
        <v>582</v>
      </c>
    </row>
    <row r="1620" spans="1:6" ht="15" thickBot="1">
      <c r="A1620" s="30" t="s">
        <v>20</v>
      </c>
      <c r="B1620" s="31">
        <v>920.63</v>
      </c>
      <c r="C1620" s="30" t="s">
        <v>108</v>
      </c>
      <c r="D1620" s="30" t="s">
        <v>572</v>
      </c>
      <c r="E1620" s="30" t="s">
        <v>93</v>
      </c>
      <c r="F1620" s="30" t="s">
        <v>582</v>
      </c>
    </row>
    <row r="1621" spans="1:6" ht="15" thickBot="1">
      <c r="A1621" s="32"/>
      <c r="B1621" s="31">
        <v>59.25</v>
      </c>
      <c r="C1621" s="30" t="s">
        <v>91</v>
      </c>
      <c r="D1621" s="30" t="s">
        <v>372</v>
      </c>
      <c r="E1621" s="30" t="s">
        <v>93</v>
      </c>
      <c r="F1621" s="30" t="s">
        <v>582</v>
      </c>
    </row>
    <row r="1622" spans="1:6" ht="15" thickBot="1">
      <c r="A1622" s="32"/>
      <c r="B1622" s="31">
        <v>460.28</v>
      </c>
      <c r="C1622" s="30" t="s">
        <v>97</v>
      </c>
      <c r="D1622" s="30" t="s">
        <v>274</v>
      </c>
      <c r="E1622" s="30" t="s">
        <v>93</v>
      </c>
      <c r="F1622" s="30" t="s">
        <v>582</v>
      </c>
    </row>
    <row r="1623" spans="1:6" ht="15" thickBot="1">
      <c r="A1623" s="32"/>
      <c r="B1623" s="31">
        <v>-77.53</v>
      </c>
      <c r="C1623" s="30" t="s">
        <v>97</v>
      </c>
      <c r="D1623" s="30" t="s">
        <v>274</v>
      </c>
      <c r="E1623" s="30" t="s">
        <v>102</v>
      </c>
      <c r="F1623" s="30" t="s">
        <v>582</v>
      </c>
    </row>
    <row r="1624" spans="1:6" ht="15" thickBot="1">
      <c r="A1624" s="32"/>
      <c r="B1624" s="31">
        <v>-10958.43</v>
      </c>
      <c r="C1624" s="30" t="s">
        <v>91</v>
      </c>
      <c r="D1624" s="30" t="s">
        <v>141</v>
      </c>
      <c r="E1624" s="30" t="s">
        <v>102</v>
      </c>
      <c r="F1624" s="30" t="s">
        <v>582</v>
      </c>
    </row>
    <row r="1625" spans="1:6" ht="15" thickBot="1">
      <c r="A1625" s="32"/>
      <c r="B1625" s="31">
        <v>1062.49</v>
      </c>
      <c r="C1625" s="30" t="s">
        <v>91</v>
      </c>
      <c r="D1625" s="30" t="s">
        <v>113</v>
      </c>
      <c r="E1625" s="30" t="s">
        <v>93</v>
      </c>
      <c r="F1625" s="30" t="s">
        <v>582</v>
      </c>
    </row>
    <row r="1626" spans="1:6" ht="15" thickBot="1">
      <c r="A1626" s="32"/>
      <c r="B1626" s="31">
        <v>2826.7</v>
      </c>
      <c r="C1626" s="30" t="s">
        <v>91</v>
      </c>
      <c r="D1626" s="30" t="s">
        <v>142</v>
      </c>
      <c r="E1626" s="30" t="s">
        <v>93</v>
      </c>
      <c r="F1626" s="30" t="s">
        <v>582</v>
      </c>
    </row>
    <row r="1627" spans="1:6" ht="15" thickBot="1">
      <c r="A1627" s="30" t="s">
        <v>15</v>
      </c>
      <c r="B1627" s="31">
        <v>1431.08</v>
      </c>
      <c r="C1627" s="30" t="s">
        <v>108</v>
      </c>
      <c r="D1627" s="30" t="s">
        <v>181</v>
      </c>
      <c r="E1627" s="30" t="s">
        <v>93</v>
      </c>
      <c r="F1627" s="30" t="s">
        <v>582</v>
      </c>
    </row>
    <row r="1628" spans="1:6" ht="15" thickBot="1">
      <c r="A1628" s="30" t="s">
        <v>15</v>
      </c>
      <c r="B1628" s="31">
        <v>4539.07</v>
      </c>
      <c r="C1628" s="30" t="s">
        <v>99</v>
      </c>
      <c r="D1628" s="30" t="s">
        <v>554</v>
      </c>
      <c r="E1628" s="30" t="s">
        <v>93</v>
      </c>
      <c r="F1628" s="30" t="s">
        <v>582</v>
      </c>
    </row>
    <row r="1629" spans="1:6" ht="15" thickBot="1">
      <c r="A1629" s="30" t="s">
        <v>15</v>
      </c>
      <c r="B1629" s="31">
        <v>509.65</v>
      </c>
      <c r="C1629" s="30" t="s">
        <v>108</v>
      </c>
      <c r="D1629" s="30" t="s">
        <v>336</v>
      </c>
      <c r="E1629" s="30" t="s">
        <v>93</v>
      </c>
      <c r="F1629" s="30" t="s">
        <v>582</v>
      </c>
    </row>
    <row r="1630" spans="1:6" ht="15" thickBot="1">
      <c r="A1630" s="30" t="s">
        <v>15</v>
      </c>
      <c r="B1630" s="31">
        <v>122.73</v>
      </c>
      <c r="C1630" s="30" t="s">
        <v>108</v>
      </c>
      <c r="D1630" s="30" t="s">
        <v>194</v>
      </c>
      <c r="E1630" s="30" t="s">
        <v>93</v>
      </c>
      <c r="F1630" s="30" t="s">
        <v>582</v>
      </c>
    </row>
    <row r="1631" spans="1:6" ht="15" thickBot="1">
      <c r="A1631" s="30" t="s">
        <v>15</v>
      </c>
      <c r="B1631" s="31">
        <v>1718.52</v>
      </c>
      <c r="C1631" s="30" t="s">
        <v>99</v>
      </c>
      <c r="D1631" s="30" t="s">
        <v>163</v>
      </c>
      <c r="E1631" s="30" t="s">
        <v>93</v>
      </c>
      <c r="F1631" s="30" t="s">
        <v>582</v>
      </c>
    </row>
    <row r="1632" spans="1:6" ht="15" thickBot="1">
      <c r="A1632" s="30" t="s">
        <v>15</v>
      </c>
      <c r="B1632" s="31">
        <v>1082.58</v>
      </c>
      <c r="C1632" s="30" t="s">
        <v>99</v>
      </c>
      <c r="D1632" s="30" t="s">
        <v>544</v>
      </c>
      <c r="E1632" s="30" t="s">
        <v>93</v>
      </c>
      <c r="F1632" s="30" t="s">
        <v>582</v>
      </c>
    </row>
    <row r="1633" spans="1:6" ht="15" thickBot="1">
      <c r="A1633" s="30" t="s">
        <v>15</v>
      </c>
      <c r="B1633" s="31">
        <v>457.07</v>
      </c>
      <c r="C1633" s="30" t="s">
        <v>99</v>
      </c>
      <c r="D1633" s="30" t="s">
        <v>595</v>
      </c>
      <c r="E1633" s="30" t="s">
        <v>93</v>
      </c>
      <c r="F1633" s="30" t="s">
        <v>582</v>
      </c>
    </row>
    <row r="1634" spans="1:6" ht="15" thickBot="1">
      <c r="A1634" s="30" t="s">
        <v>15</v>
      </c>
      <c r="B1634" s="31">
        <v>214.49</v>
      </c>
      <c r="C1634" s="30" t="s">
        <v>99</v>
      </c>
      <c r="D1634" s="30" t="s">
        <v>596</v>
      </c>
      <c r="E1634" s="30" t="s">
        <v>93</v>
      </c>
      <c r="F1634" s="30" t="s">
        <v>582</v>
      </c>
    </row>
    <row r="1635" spans="1:6" ht="15" thickBot="1">
      <c r="A1635" s="30" t="s">
        <v>20</v>
      </c>
      <c r="B1635" s="31">
        <v>609.25</v>
      </c>
      <c r="C1635" s="30" t="s">
        <v>99</v>
      </c>
      <c r="D1635" s="30" t="s">
        <v>552</v>
      </c>
      <c r="E1635" s="30" t="s">
        <v>93</v>
      </c>
      <c r="F1635" s="30" t="s">
        <v>582</v>
      </c>
    </row>
    <row r="1636" spans="1:6" ht="15" thickBot="1">
      <c r="A1636" s="30" t="s">
        <v>15</v>
      </c>
      <c r="B1636" s="31">
        <v>631.53</v>
      </c>
      <c r="C1636" s="30" t="s">
        <v>99</v>
      </c>
      <c r="D1636" s="30" t="s">
        <v>557</v>
      </c>
      <c r="E1636" s="30" t="s">
        <v>93</v>
      </c>
      <c r="F1636" s="30" t="s">
        <v>582</v>
      </c>
    </row>
    <row r="1637" spans="1:6" ht="15" thickBot="1">
      <c r="A1637" s="30" t="s">
        <v>15</v>
      </c>
      <c r="B1637" s="31">
        <v>1420.75</v>
      </c>
      <c r="C1637" s="30" t="s">
        <v>99</v>
      </c>
      <c r="D1637" s="30" t="s">
        <v>440</v>
      </c>
      <c r="E1637" s="30" t="s">
        <v>93</v>
      </c>
      <c r="F1637" s="30" t="s">
        <v>582</v>
      </c>
    </row>
    <row r="1638" spans="1:6" ht="15" thickBot="1">
      <c r="A1638" s="30" t="s">
        <v>20</v>
      </c>
      <c r="B1638" s="31">
        <v>65889.95</v>
      </c>
      <c r="C1638" s="30" t="s">
        <v>99</v>
      </c>
      <c r="D1638" s="30" t="s">
        <v>530</v>
      </c>
      <c r="E1638" s="30" t="s">
        <v>93</v>
      </c>
      <c r="F1638" s="30" t="s">
        <v>582</v>
      </c>
    </row>
    <row r="1639" spans="1:6" ht="15" thickBot="1">
      <c r="A1639" s="30" t="s">
        <v>15</v>
      </c>
      <c r="B1639" s="31">
        <v>-1199.43</v>
      </c>
      <c r="C1639" s="30" t="s">
        <v>99</v>
      </c>
      <c r="D1639" s="30" t="s">
        <v>175</v>
      </c>
      <c r="E1639" s="30" t="s">
        <v>102</v>
      </c>
      <c r="F1639" s="30" t="s">
        <v>582</v>
      </c>
    </row>
    <row r="1640" spans="1:6" ht="15" thickBot="1">
      <c r="A1640" s="30" t="s">
        <v>15</v>
      </c>
      <c r="B1640" s="31">
        <v>1661.25</v>
      </c>
      <c r="C1640" s="30" t="s">
        <v>99</v>
      </c>
      <c r="D1640" s="30" t="s">
        <v>201</v>
      </c>
      <c r="E1640" s="30" t="s">
        <v>93</v>
      </c>
      <c r="F1640" s="30" t="s">
        <v>582</v>
      </c>
    </row>
    <row r="1641" spans="1:6" ht="15" thickBot="1">
      <c r="A1641" s="30" t="s">
        <v>20</v>
      </c>
      <c r="B1641" s="31">
        <v>-5026.47</v>
      </c>
      <c r="C1641" s="30" t="s">
        <v>99</v>
      </c>
      <c r="D1641" s="30" t="s">
        <v>565</v>
      </c>
      <c r="E1641" s="30" t="s">
        <v>102</v>
      </c>
      <c r="F1641" s="30" t="s">
        <v>582</v>
      </c>
    </row>
    <row r="1642" spans="1:6" ht="15" thickBot="1">
      <c r="A1642" s="30" t="s">
        <v>15</v>
      </c>
      <c r="B1642" s="31">
        <v>6392.45</v>
      </c>
      <c r="C1642" s="30" t="s">
        <v>99</v>
      </c>
      <c r="D1642" s="30" t="s">
        <v>410</v>
      </c>
      <c r="E1642" s="30" t="s">
        <v>93</v>
      </c>
      <c r="F1642" s="30" t="s">
        <v>582</v>
      </c>
    </row>
    <row r="1643" spans="1:6" ht="15" thickBot="1">
      <c r="A1643" s="30" t="s">
        <v>15</v>
      </c>
      <c r="B1643" s="31">
        <v>-592.84</v>
      </c>
      <c r="C1643" s="30" t="s">
        <v>99</v>
      </c>
      <c r="D1643" s="30" t="s">
        <v>397</v>
      </c>
      <c r="E1643" s="30" t="s">
        <v>102</v>
      </c>
      <c r="F1643" s="30" t="s">
        <v>582</v>
      </c>
    </row>
    <row r="1644" spans="1:6" ht="15" thickBot="1">
      <c r="A1644" s="30" t="s">
        <v>15</v>
      </c>
      <c r="B1644" s="31">
        <v>850.47</v>
      </c>
      <c r="C1644" s="30" t="s">
        <v>108</v>
      </c>
      <c r="D1644" s="30" t="s">
        <v>325</v>
      </c>
      <c r="E1644" s="30" t="s">
        <v>93</v>
      </c>
      <c r="F1644" s="30" t="s">
        <v>582</v>
      </c>
    </row>
    <row r="1645" spans="1:6" ht="15" thickBot="1">
      <c r="A1645" s="30" t="s">
        <v>15</v>
      </c>
      <c r="B1645" s="31">
        <v>16517.91</v>
      </c>
      <c r="C1645" s="30" t="s">
        <v>108</v>
      </c>
      <c r="D1645" s="30" t="s">
        <v>489</v>
      </c>
      <c r="E1645" s="30" t="s">
        <v>93</v>
      </c>
      <c r="F1645" s="30" t="s">
        <v>582</v>
      </c>
    </row>
    <row r="1646" spans="1:6" ht="15" thickBot="1">
      <c r="A1646" s="32"/>
      <c r="B1646" s="31">
        <v>1369.15</v>
      </c>
      <c r="C1646" s="30" t="s">
        <v>91</v>
      </c>
      <c r="D1646" s="30" t="s">
        <v>344</v>
      </c>
      <c r="E1646" s="30" t="s">
        <v>93</v>
      </c>
      <c r="F1646" s="30" t="s">
        <v>582</v>
      </c>
    </row>
    <row r="1647" spans="1:6" ht="15" thickBot="1">
      <c r="A1647" s="32"/>
      <c r="B1647" s="31">
        <v>68.959999999999994</v>
      </c>
      <c r="C1647" s="30" t="s">
        <v>105</v>
      </c>
      <c r="D1647" s="30" t="s">
        <v>154</v>
      </c>
      <c r="E1647" s="30" t="s">
        <v>93</v>
      </c>
      <c r="F1647" s="30" t="s">
        <v>582</v>
      </c>
    </row>
    <row r="1648" spans="1:6" ht="15" thickBot="1">
      <c r="A1648" s="32"/>
      <c r="B1648" s="31">
        <v>1461.95</v>
      </c>
      <c r="C1648" s="30" t="s">
        <v>91</v>
      </c>
      <c r="D1648" s="30" t="s">
        <v>223</v>
      </c>
      <c r="E1648" s="30" t="s">
        <v>93</v>
      </c>
      <c r="F1648" s="30" t="s">
        <v>582</v>
      </c>
    </row>
    <row r="1649" spans="1:6" ht="15" thickBot="1">
      <c r="A1649" s="32"/>
      <c r="B1649" s="31">
        <v>-76.5</v>
      </c>
      <c r="C1649" s="30" t="s">
        <v>91</v>
      </c>
      <c r="D1649" s="30" t="s">
        <v>110</v>
      </c>
      <c r="E1649" s="30" t="s">
        <v>102</v>
      </c>
      <c r="F1649" s="30" t="s">
        <v>582</v>
      </c>
    </row>
    <row r="1650" spans="1:6" ht="15" thickBot="1">
      <c r="A1650" s="30" t="s">
        <v>20</v>
      </c>
      <c r="B1650" s="31">
        <v>-19230.8</v>
      </c>
      <c r="C1650" s="30" t="s">
        <v>99</v>
      </c>
      <c r="D1650" s="30" t="s">
        <v>237</v>
      </c>
      <c r="E1650" s="30" t="s">
        <v>102</v>
      </c>
      <c r="F1650" s="30" t="s">
        <v>582</v>
      </c>
    </row>
    <row r="1651" spans="1:6" ht="15" thickBot="1">
      <c r="A1651" s="30" t="s">
        <v>15</v>
      </c>
      <c r="B1651" s="31">
        <v>509.65</v>
      </c>
      <c r="C1651" s="30" t="s">
        <v>108</v>
      </c>
      <c r="D1651" s="30" t="s">
        <v>294</v>
      </c>
      <c r="E1651" s="30" t="s">
        <v>93</v>
      </c>
      <c r="F1651" s="30" t="s">
        <v>582</v>
      </c>
    </row>
    <row r="1652" spans="1:6" ht="15" thickBot="1">
      <c r="A1652" s="30" t="s">
        <v>15</v>
      </c>
      <c r="B1652" s="31">
        <v>-1718.52</v>
      </c>
      <c r="C1652" s="30" t="s">
        <v>99</v>
      </c>
      <c r="D1652" s="30" t="s">
        <v>163</v>
      </c>
      <c r="E1652" s="30" t="s">
        <v>102</v>
      </c>
      <c r="F1652" s="30" t="s">
        <v>582</v>
      </c>
    </row>
    <row r="1653" spans="1:6" ht="15" thickBot="1">
      <c r="A1653" s="30" t="s">
        <v>20</v>
      </c>
      <c r="B1653" s="31">
        <v>7684.48</v>
      </c>
      <c r="C1653" s="30" t="s">
        <v>99</v>
      </c>
      <c r="D1653" s="30" t="s">
        <v>597</v>
      </c>
      <c r="E1653" s="30" t="s">
        <v>93</v>
      </c>
      <c r="F1653" s="30" t="s">
        <v>582</v>
      </c>
    </row>
    <row r="1654" spans="1:6" ht="15" thickBot="1">
      <c r="A1654" s="30" t="s">
        <v>20</v>
      </c>
      <c r="B1654" s="31">
        <v>2891.44</v>
      </c>
      <c r="C1654" s="30" t="s">
        <v>99</v>
      </c>
      <c r="D1654" s="30" t="s">
        <v>598</v>
      </c>
      <c r="E1654" s="30" t="s">
        <v>93</v>
      </c>
      <c r="F1654" s="30" t="s">
        <v>582</v>
      </c>
    </row>
    <row r="1655" spans="1:6" ht="15" thickBot="1">
      <c r="A1655" s="30" t="s">
        <v>15</v>
      </c>
      <c r="B1655" s="31">
        <v>5137.93</v>
      </c>
      <c r="C1655" s="30" t="s">
        <v>99</v>
      </c>
      <c r="D1655" s="30" t="s">
        <v>599</v>
      </c>
      <c r="E1655" s="30" t="s">
        <v>93</v>
      </c>
      <c r="F1655" s="30" t="s">
        <v>582</v>
      </c>
    </row>
    <row r="1656" spans="1:6" ht="15" thickBot="1">
      <c r="A1656" s="30" t="s">
        <v>15</v>
      </c>
      <c r="B1656" s="31">
        <v>1437.18</v>
      </c>
      <c r="C1656" s="30" t="s">
        <v>99</v>
      </c>
      <c r="D1656" s="30" t="s">
        <v>220</v>
      </c>
      <c r="E1656" s="30" t="s">
        <v>93</v>
      </c>
      <c r="F1656" s="30" t="s">
        <v>582</v>
      </c>
    </row>
    <row r="1657" spans="1:6" ht="15" thickBot="1">
      <c r="A1657" s="30" t="s">
        <v>20</v>
      </c>
      <c r="B1657" s="31">
        <v>1977.24</v>
      </c>
      <c r="C1657" s="30" t="s">
        <v>99</v>
      </c>
      <c r="D1657" s="30" t="s">
        <v>420</v>
      </c>
      <c r="E1657" s="30" t="s">
        <v>93</v>
      </c>
      <c r="F1657" s="30" t="s">
        <v>582</v>
      </c>
    </row>
    <row r="1658" spans="1:6" ht="15" thickBot="1">
      <c r="A1658" s="30" t="s">
        <v>20</v>
      </c>
      <c r="B1658" s="31">
        <v>63684.01</v>
      </c>
      <c r="C1658" s="30" t="s">
        <v>99</v>
      </c>
      <c r="D1658" s="30" t="s">
        <v>600</v>
      </c>
      <c r="E1658" s="30" t="s">
        <v>93</v>
      </c>
      <c r="F1658" s="30" t="s">
        <v>582</v>
      </c>
    </row>
    <row r="1659" spans="1:6" ht="15" thickBot="1">
      <c r="A1659" s="30" t="s">
        <v>15</v>
      </c>
      <c r="B1659" s="31">
        <v>-8977.35</v>
      </c>
      <c r="C1659" s="30" t="s">
        <v>99</v>
      </c>
      <c r="D1659" s="30" t="s">
        <v>202</v>
      </c>
      <c r="E1659" s="30" t="s">
        <v>102</v>
      </c>
      <c r="F1659" s="30" t="s">
        <v>582</v>
      </c>
    </row>
    <row r="1660" spans="1:6" ht="15" thickBot="1">
      <c r="A1660" s="30" t="s">
        <v>20</v>
      </c>
      <c r="B1660" s="31">
        <v>661.54</v>
      </c>
      <c r="C1660" s="30" t="s">
        <v>99</v>
      </c>
      <c r="D1660" s="30" t="s">
        <v>565</v>
      </c>
      <c r="E1660" s="30" t="s">
        <v>93</v>
      </c>
      <c r="F1660" s="30" t="s">
        <v>582</v>
      </c>
    </row>
    <row r="1661" spans="1:6" ht="15" thickBot="1">
      <c r="A1661" s="30" t="s">
        <v>15</v>
      </c>
      <c r="B1661" s="31">
        <v>9678.49</v>
      </c>
      <c r="C1661" s="30" t="s">
        <v>99</v>
      </c>
      <c r="D1661" s="30" t="s">
        <v>566</v>
      </c>
      <c r="E1661" s="30" t="s">
        <v>93</v>
      </c>
      <c r="F1661" s="30" t="s">
        <v>582</v>
      </c>
    </row>
    <row r="1662" spans="1:6" ht="15" thickBot="1">
      <c r="A1662" s="30" t="s">
        <v>15</v>
      </c>
      <c r="B1662" s="31">
        <v>-2036.93</v>
      </c>
      <c r="C1662" s="30" t="s">
        <v>99</v>
      </c>
      <c r="D1662" s="30" t="s">
        <v>410</v>
      </c>
      <c r="E1662" s="30" t="s">
        <v>102</v>
      </c>
      <c r="F1662" s="30" t="s">
        <v>582</v>
      </c>
    </row>
    <row r="1663" spans="1:6" ht="15" thickBot="1">
      <c r="A1663" s="30" t="s">
        <v>15</v>
      </c>
      <c r="B1663" s="31">
        <v>1735.11</v>
      </c>
      <c r="C1663" s="30" t="s">
        <v>99</v>
      </c>
      <c r="D1663" s="30" t="s">
        <v>601</v>
      </c>
      <c r="E1663" s="30" t="s">
        <v>93</v>
      </c>
      <c r="F1663" s="30" t="s">
        <v>582</v>
      </c>
    </row>
    <row r="1664" spans="1:6" ht="15" thickBot="1">
      <c r="A1664" s="32"/>
      <c r="B1664" s="31">
        <v>-236.91</v>
      </c>
      <c r="C1664" s="30" t="s">
        <v>106</v>
      </c>
      <c r="D1664" s="30" t="s">
        <v>156</v>
      </c>
      <c r="E1664" s="30" t="s">
        <v>102</v>
      </c>
      <c r="F1664" s="30" t="s">
        <v>582</v>
      </c>
    </row>
    <row r="1665" spans="1:6" ht="15" thickBot="1">
      <c r="A1665" s="32"/>
      <c r="B1665" s="31">
        <v>31.27</v>
      </c>
      <c r="C1665" s="30" t="s">
        <v>91</v>
      </c>
      <c r="D1665" s="30" t="s">
        <v>100</v>
      </c>
      <c r="E1665" s="30" t="s">
        <v>93</v>
      </c>
      <c r="F1665" s="30" t="s">
        <v>582</v>
      </c>
    </row>
    <row r="1666" spans="1:6" ht="15" thickBot="1">
      <c r="A1666" s="32"/>
      <c r="B1666" s="31">
        <v>52.1</v>
      </c>
      <c r="C1666" s="30" t="s">
        <v>91</v>
      </c>
      <c r="D1666" s="30" t="s">
        <v>602</v>
      </c>
      <c r="E1666" s="30" t="s">
        <v>93</v>
      </c>
      <c r="F1666" s="30" t="s">
        <v>582</v>
      </c>
    </row>
    <row r="1667" spans="1:6" ht="15" thickBot="1">
      <c r="A1667" s="32"/>
      <c r="B1667" s="31">
        <v>1996.81</v>
      </c>
      <c r="C1667" s="30" t="s">
        <v>91</v>
      </c>
      <c r="D1667" s="30" t="s">
        <v>206</v>
      </c>
      <c r="E1667" s="30" t="s">
        <v>93</v>
      </c>
      <c r="F1667" s="30" t="s">
        <v>582</v>
      </c>
    </row>
    <row r="1668" spans="1:6" ht="15" thickBot="1">
      <c r="A1668" s="32"/>
      <c r="B1668" s="31">
        <v>702.45</v>
      </c>
      <c r="C1668" s="30" t="s">
        <v>91</v>
      </c>
      <c r="D1668" s="30" t="s">
        <v>430</v>
      </c>
      <c r="E1668" s="30" t="s">
        <v>93</v>
      </c>
      <c r="F1668" s="30" t="s">
        <v>582</v>
      </c>
    </row>
    <row r="1669" spans="1:6" ht="15" thickBot="1">
      <c r="A1669" s="32"/>
      <c r="B1669" s="31">
        <v>651.07000000000005</v>
      </c>
      <c r="C1669" s="30" t="s">
        <v>91</v>
      </c>
      <c r="D1669" s="30" t="s">
        <v>159</v>
      </c>
      <c r="E1669" s="30" t="s">
        <v>93</v>
      </c>
      <c r="F1669" s="30" t="s">
        <v>582</v>
      </c>
    </row>
    <row r="1670" spans="1:6" ht="15" thickBot="1">
      <c r="A1670" s="32"/>
      <c r="B1670" s="31">
        <v>955.68</v>
      </c>
      <c r="C1670" s="30" t="s">
        <v>129</v>
      </c>
      <c r="D1670" s="30" t="s">
        <v>140</v>
      </c>
      <c r="E1670" s="30" t="s">
        <v>93</v>
      </c>
      <c r="F1670" s="30" t="s">
        <v>582</v>
      </c>
    </row>
    <row r="1671" spans="1:6" ht="15" thickBot="1">
      <c r="A1671" s="32"/>
      <c r="B1671" s="31">
        <v>-550.78</v>
      </c>
      <c r="C1671" s="30" t="s">
        <v>91</v>
      </c>
      <c r="D1671" s="30" t="s">
        <v>180</v>
      </c>
      <c r="E1671" s="30" t="s">
        <v>102</v>
      </c>
      <c r="F1671" s="30" t="s">
        <v>582</v>
      </c>
    </row>
    <row r="1672" spans="1:6" ht="15" thickBot="1">
      <c r="A1672" s="32"/>
      <c r="B1672" s="31">
        <v>3405.18</v>
      </c>
      <c r="C1672" s="30" t="s">
        <v>91</v>
      </c>
      <c r="D1672" s="30" t="s">
        <v>182</v>
      </c>
      <c r="E1672" s="30" t="s">
        <v>93</v>
      </c>
      <c r="F1672" s="30" t="s">
        <v>582</v>
      </c>
    </row>
    <row r="1673" spans="1:6" ht="15" thickBot="1">
      <c r="A1673" s="30" t="s">
        <v>15</v>
      </c>
      <c r="B1673" s="31">
        <v>593.53</v>
      </c>
      <c r="C1673" s="30" t="s">
        <v>99</v>
      </c>
      <c r="D1673" s="30" t="s">
        <v>562</v>
      </c>
      <c r="E1673" s="30" t="s">
        <v>93</v>
      </c>
      <c r="F1673" s="30" t="s">
        <v>582</v>
      </c>
    </row>
    <row r="1674" spans="1:6" ht="15" thickBot="1">
      <c r="A1674" s="30" t="s">
        <v>15</v>
      </c>
      <c r="B1674" s="31">
        <v>1217.3599999999999</v>
      </c>
      <c r="C1674" s="30" t="s">
        <v>99</v>
      </c>
      <c r="D1674" s="30" t="s">
        <v>603</v>
      </c>
      <c r="E1674" s="30" t="s">
        <v>93</v>
      </c>
      <c r="F1674" s="30" t="s">
        <v>582</v>
      </c>
    </row>
    <row r="1675" spans="1:6" ht="15" thickBot="1">
      <c r="A1675" s="30" t="s">
        <v>15</v>
      </c>
      <c r="B1675" s="31">
        <v>787.85</v>
      </c>
      <c r="C1675" s="30" t="s">
        <v>99</v>
      </c>
      <c r="D1675" s="30" t="s">
        <v>604</v>
      </c>
      <c r="E1675" s="30" t="s">
        <v>93</v>
      </c>
      <c r="F1675" s="30" t="s">
        <v>582</v>
      </c>
    </row>
    <row r="1676" spans="1:6" ht="15" thickBot="1">
      <c r="A1676" s="30" t="s">
        <v>20</v>
      </c>
      <c r="B1676" s="31">
        <v>-2176.81</v>
      </c>
      <c r="C1676" s="30" t="s">
        <v>99</v>
      </c>
      <c r="D1676" s="30" t="s">
        <v>598</v>
      </c>
      <c r="E1676" s="30" t="s">
        <v>102</v>
      </c>
      <c r="F1676" s="30" t="s">
        <v>582</v>
      </c>
    </row>
    <row r="1677" spans="1:6" ht="15" thickBot="1">
      <c r="A1677" s="30" t="s">
        <v>20</v>
      </c>
      <c r="B1677" s="31">
        <v>-2089.89</v>
      </c>
      <c r="C1677" s="30" t="s">
        <v>99</v>
      </c>
      <c r="D1677" s="30" t="s">
        <v>529</v>
      </c>
      <c r="E1677" s="30" t="s">
        <v>102</v>
      </c>
      <c r="F1677" s="30" t="s">
        <v>582</v>
      </c>
    </row>
    <row r="1678" spans="1:6" ht="15" thickBot="1">
      <c r="A1678" s="30" t="s">
        <v>15</v>
      </c>
      <c r="B1678" s="31">
        <v>-3431.26</v>
      </c>
      <c r="C1678" s="30" t="s">
        <v>99</v>
      </c>
      <c r="D1678" s="30" t="s">
        <v>147</v>
      </c>
      <c r="E1678" s="30" t="s">
        <v>102</v>
      </c>
      <c r="F1678" s="30" t="s">
        <v>582</v>
      </c>
    </row>
    <row r="1679" spans="1:6" ht="15" thickBot="1">
      <c r="A1679" s="30" t="s">
        <v>15</v>
      </c>
      <c r="B1679" s="31">
        <v>61087.34</v>
      </c>
      <c r="C1679" s="30" t="s">
        <v>99</v>
      </c>
      <c r="D1679" s="30" t="s">
        <v>202</v>
      </c>
      <c r="E1679" s="30" t="s">
        <v>93</v>
      </c>
      <c r="F1679" s="30" t="s">
        <v>582</v>
      </c>
    </row>
    <row r="1680" spans="1:6" ht="15" thickBot="1">
      <c r="A1680" s="30" t="s">
        <v>15</v>
      </c>
      <c r="B1680" s="31">
        <v>1016.64</v>
      </c>
      <c r="C1680" s="30" t="s">
        <v>99</v>
      </c>
      <c r="D1680" s="30" t="s">
        <v>185</v>
      </c>
      <c r="E1680" s="30" t="s">
        <v>93</v>
      </c>
      <c r="F1680" s="30" t="s">
        <v>582</v>
      </c>
    </row>
    <row r="1681" spans="1:6" ht="15" thickBot="1">
      <c r="A1681" s="30" t="s">
        <v>103</v>
      </c>
      <c r="B1681" s="31">
        <v>21264.36</v>
      </c>
      <c r="C1681" s="30" t="s">
        <v>99</v>
      </c>
      <c r="D1681" s="30" t="s">
        <v>151</v>
      </c>
      <c r="E1681" s="30" t="s">
        <v>93</v>
      </c>
      <c r="F1681" s="30" t="s">
        <v>582</v>
      </c>
    </row>
    <row r="1682" spans="1:6" ht="15" thickBot="1">
      <c r="A1682" s="30" t="s">
        <v>15</v>
      </c>
      <c r="B1682" s="31">
        <v>797.31</v>
      </c>
      <c r="C1682" s="30" t="s">
        <v>99</v>
      </c>
      <c r="D1682" s="30" t="s">
        <v>605</v>
      </c>
      <c r="E1682" s="30" t="s">
        <v>93</v>
      </c>
      <c r="F1682" s="30" t="s">
        <v>582</v>
      </c>
    </row>
    <row r="1683" spans="1:6" ht="15" thickBot="1">
      <c r="A1683" s="30" t="s">
        <v>15</v>
      </c>
      <c r="B1683" s="31">
        <v>574.07000000000005</v>
      </c>
      <c r="C1683" s="30" t="s">
        <v>99</v>
      </c>
      <c r="D1683" s="30" t="s">
        <v>401</v>
      </c>
      <c r="E1683" s="30" t="s">
        <v>93</v>
      </c>
      <c r="F1683" s="30" t="s">
        <v>582</v>
      </c>
    </row>
    <row r="1684" spans="1:6" ht="15" thickBot="1">
      <c r="A1684" s="30" t="s">
        <v>15</v>
      </c>
      <c r="B1684" s="31">
        <v>-496.32</v>
      </c>
      <c r="C1684" s="30" t="s">
        <v>99</v>
      </c>
      <c r="D1684" s="30" t="s">
        <v>553</v>
      </c>
      <c r="E1684" s="30" t="s">
        <v>102</v>
      </c>
      <c r="F1684" s="30" t="s">
        <v>582</v>
      </c>
    </row>
    <row r="1685" spans="1:6" ht="15" thickBot="1">
      <c r="A1685" s="30" t="s">
        <v>15</v>
      </c>
      <c r="B1685" s="31">
        <v>509.65</v>
      </c>
      <c r="C1685" s="30" t="s">
        <v>108</v>
      </c>
      <c r="D1685" s="30" t="s">
        <v>438</v>
      </c>
      <c r="E1685" s="30" t="s">
        <v>93</v>
      </c>
      <c r="F1685" s="30" t="s">
        <v>582</v>
      </c>
    </row>
    <row r="1686" spans="1:6" ht="15" thickBot="1">
      <c r="A1686" s="30" t="s">
        <v>20</v>
      </c>
      <c r="B1686" s="31">
        <v>462.67</v>
      </c>
      <c r="C1686" s="30" t="s">
        <v>99</v>
      </c>
      <c r="D1686" s="30" t="s">
        <v>512</v>
      </c>
      <c r="E1686" s="30" t="s">
        <v>93</v>
      </c>
      <c r="F1686" s="30" t="s">
        <v>582</v>
      </c>
    </row>
    <row r="1687" spans="1:6" ht="15" thickBot="1">
      <c r="A1687" s="32"/>
      <c r="B1687" s="31">
        <v>13102.04</v>
      </c>
      <c r="C1687" s="30" t="s">
        <v>91</v>
      </c>
      <c r="D1687" s="30" t="s">
        <v>141</v>
      </c>
      <c r="E1687" s="30" t="s">
        <v>93</v>
      </c>
      <c r="F1687" s="30" t="s">
        <v>582</v>
      </c>
    </row>
    <row r="1688" spans="1:6" ht="15" thickBot="1">
      <c r="A1688" s="32"/>
      <c r="B1688" s="31">
        <v>9831.58</v>
      </c>
      <c r="C1688" s="30" t="s">
        <v>91</v>
      </c>
      <c r="D1688" s="30" t="s">
        <v>104</v>
      </c>
      <c r="E1688" s="30" t="s">
        <v>93</v>
      </c>
      <c r="F1688" s="30" t="s">
        <v>582</v>
      </c>
    </row>
    <row r="1689" spans="1:6" ht="15" thickBot="1">
      <c r="A1689" s="32"/>
      <c r="B1689" s="31">
        <v>1823.85</v>
      </c>
      <c r="C1689" s="30" t="s">
        <v>91</v>
      </c>
      <c r="D1689" s="30" t="s">
        <v>190</v>
      </c>
      <c r="E1689" s="30" t="s">
        <v>93</v>
      </c>
      <c r="F1689" s="30" t="s">
        <v>582</v>
      </c>
    </row>
    <row r="1690" spans="1:6" ht="15" thickBot="1">
      <c r="A1690" s="30" t="s">
        <v>15</v>
      </c>
      <c r="B1690" s="31">
        <v>200.33</v>
      </c>
      <c r="C1690" s="30" t="s">
        <v>108</v>
      </c>
      <c r="D1690" s="30" t="s">
        <v>467</v>
      </c>
      <c r="E1690" s="30" t="s">
        <v>93</v>
      </c>
      <c r="F1690" s="30" t="s">
        <v>582</v>
      </c>
    </row>
    <row r="1691" spans="1:6" ht="15" thickBot="1">
      <c r="A1691" s="30" t="s">
        <v>15</v>
      </c>
      <c r="B1691" s="31">
        <v>-921.44</v>
      </c>
      <c r="C1691" s="30" t="s">
        <v>99</v>
      </c>
      <c r="D1691" s="30" t="s">
        <v>521</v>
      </c>
      <c r="E1691" s="30" t="s">
        <v>102</v>
      </c>
      <c r="F1691" s="30" t="s">
        <v>582</v>
      </c>
    </row>
    <row r="1692" spans="1:6" ht="15" thickBot="1">
      <c r="A1692" s="30" t="s">
        <v>15</v>
      </c>
      <c r="B1692" s="31">
        <v>-2519</v>
      </c>
      <c r="C1692" s="30" t="s">
        <v>108</v>
      </c>
      <c r="D1692" s="30" t="s">
        <v>520</v>
      </c>
      <c r="E1692" s="30" t="s">
        <v>102</v>
      </c>
      <c r="F1692" s="30" t="s">
        <v>582</v>
      </c>
    </row>
    <row r="1693" spans="1:6" ht="15" thickBot="1">
      <c r="A1693" s="30" t="s">
        <v>15</v>
      </c>
      <c r="B1693" s="31">
        <v>14778.83</v>
      </c>
      <c r="C1693" s="30" t="s">
        <v>108</v>
      </c>
      <c r="D1693" s="30" t="s">
        <v>254</v>
      </c>
      <c r="E1693" s="30" t="s">
        <v>93</v>
      </c>
      <c r="F1693" s="30" t="s">
        <v>582</v>
      </c>
    </row>
    <row r="1694" spans="1:6" ht="15" thickBot="1">
      <c r="A1694" s="30" t="s">
        <v>15</v>
      </c>
      <c r="B1694" s="31">
        <v>509.65</v>
      </c>
      <c r="C1694" s="30" t="s">
        <v>108</v>
      </c>
      <c r="D1694" s="30" t="s">
        <v>443</v>
      </c>
      <c r="E1694" s="30" t="s">
        <v>93</v>
      </c>
      <c r="F1694" s="30" t="s">
        <v>582</v>
      </c>
    </row>
    <row r="1695" spans="1:6" ht="15" thickBot="1">
      <c r="A1695" s="30" t="s">
        <v>15</v>
      </c>
      <c r="B1695" s="31">
        <v>4106.6099999999997</v>
      </c>
      <c r="C1695" s="30" t="s">
        <v>99</v>
      </c>
      <c r="D1695" s="30" t="s">
        <v>606</v>
      </c>
      <c r="E1695" s="30" t="s">
        <v>93</v>
      </c>
      <c r="F1695" s="30" t="s">
        <v>582</v>
      </c>
    </row>
    <row r="1696" spans="1:6" ht="15" thickBot="1">
      <c r="A1696" s="30" t="s">
        <v>15</v>
      </c>
      <c r="B1696" s="31">
        <v>166.67</v>
      </c>
      <c r="C1696" s="30" t="s">
        <v>99</v>
      </c>
      <c r="D1696" s="30" t="s">
        <v>474</v>
      </c>
      <c r="E1696" s="30" t="s">
        <v>93</v>
      </c>
      <c r="F1696" s="30" t="s">
        <v>582</v>
      </c>
    </row>
    <row r="1697" spans="1:6" ht="15" thickBot="1">
      <c r="A1697" s="30" t="s">
        <v>15</v>
      </c>
      <c r="B1697" s="31">
        <v>1050.67</v>
      </c>
      <c r="C1697" s="30" t="s">
        <v>99</v>
      </c>
      <c r="D1697" s="30" t="s">
        <v>607</v>
      </c>
      <c r="E1697" s="30" t="s">
        <v>93</v>
      </c>
      <c r="F1697" s="30" t="s">
        <v>582</v>
      </c>
    </row>
    <row r="1698" spans="1:6" ht="15" thickBot="1">
      <c r="A1698" s="30" t="s">
        <v>15</v>
      </c>
      <c r="B1698" s="31">
        <v>1283.54</v>
      </c>
      <c r="C1698" s="30" t="s">
        <v>99</v>
      </c>
      <c r="D1698" s="30" t="s">
        <v>608</v>
      </c>
      <c r="E1698" s="30" t="s">
        <v>93</v>
      </c>
      <c r="F1698" s="30" t="s">
        <v>582</v>
      </c>
    </row>
    <row r="1699" spans="1:6" ht="15" thickBot="1">
      <c r="A1699" s="30" t="s">
        <v>15</v>
      </c>
      <c r="B1699" s="31">
        <v>1669.5</v>
      </c>
      <c r="C1699" s="30" t="s">
        <v>99</v>
      </c>
      <c r="D1699" s="30" t="s">
        <v>609</v>
      </c>
      <c r="E1699" s="30" t="s">
        <v>93</v>
      </c>
      <c r="F1699" s="30" t="s">
        <v>582</v>
      </c>
    </row>
    <row r="1700" spans="1:6" ht="15" thickBot="1">
      <c r="A1700" s="30" t="s">
        <v>15</v>
      </c>
      <c r="B1700" s="31">
        <v>928.24</v>
      </c>
      <c r="C1700" s="30" t="s">
        <v>99</v>
      </c>
      <c r="D1700" s="30" t="s">
        <v>551</v>
      </c>
      <c r="E1700" s="30" t="s">
        <v>93</v>
      </c>
      <c r="F1700" s="30" t="s">
        <v>582</v>
      </c>
    </row>
    <row r="1701" spans="1:6" ht="15" thickBot="1">
      <c r="A1701" s="30" t="s">
        <v>15</v>
      </c>
      <c r="B1701" s="31">
        <v>509.65</v>
      </c>
      <c r="C1701" s="30" t="s">
        <v>108</v>
      </c>
      <c r="D1701" s="30" t="s">
        <v>610</v>
      </c>
      <c r="E1701" s="30" t="s">
        <v>93</v>
      </c>
      <c r="F1701" s="30" t="s">
        <v>582</v>
      </c>
    </row>
    <row r="1702" spans="1:6" ht="15" thickBot="1">
      <c r="A1702" s="30" t="s">
        <v>15</v>
      </c>
      <c r="B1702" s="31">
        <v>509.65</v>
      </c>
      <c r="C1702" s="30" t="s">
        <v>108</v>
      </c>
      <c r="D1702" s="30" t="s">
        <v>456</v>
      </c>
      <c r="E1702" s="30" t="s">
        <v>93</v>
      </c>
      <c r="F1702" s="30" t="s">
        <v>582</v>
      </c>
    </row>
    <row r="1703" spans="1:6" ht="15" thickBot="1">
      <c r="A1703" s="30" t="s">
        <v>15</v>
      </c>
      <c r="B1703" s="31">
        <v>2786.37</v>
      </c>
      <c r="C1703" s="30" t="s">
        <v>99</v>
      </c>
      <c r="D1703" s="30" t="s">
        <v>146</v>
      </c>
      <c r="E1703" s="30" t="s">
        <v>93</v>
      </c>
      <c r="F1703" s="30" t="s">
        <v>582</v>
      </c>
    </row>
    <row r="1704" spans="1:6" ht="15" thickBot="1">
      <c r="A1704" s="30" t="s">
        <v>15</v>
      </c>
      <c r="B1704" s="31">
        <v>6554.71</v>
      </c>
      <c r="C1704" s="30" t="s">
        <v>99</v>
      </c>
      <c r="D1704" s="30" t="s">
        <v>200</v>
      </c>
      <c r="E1704" s="30" t="s">
        <v>93</v>
      </c>
      <c r="F1704" s="30" t="s">
        <v>582</v>
      </c>
    </row>
    <row r="1705" spans="1:6" ht="15" thickBot="1">
      <c r="A1705" s="30" t="s">
        <v>15</v>
      </c>
      <c r="B1705" s="31">
        <v>15552.97</v>
      </c>
      <c r="C1705" s="30" t="s">
        <v>99</v>
      </c>
      <c r="D1705" s="30" t="s">
        <v>130</v>
      </c>
      <c r="E1705" s="30" t="s">
        <v>93</v>
      </c>
      <c r="F1705" s="30" t="s">
        <v>582</v>
      </c>
    </row>
    <row r="1706" spans="1:6" ht="15" thickBot="1">
      <c r="A1706" s="30" t="s">
        <v>15</v>
      </c>
      <c r="B1706" s="31">
        <v>7142.69</v>
      </c>
      <c r="C1706" s="30" t="s">
        <v>99</v>
      </c>
      <c r="D1706" s="30" t="s">
        <v>297</v>
      </c>
      <c r="E1706" s="30" t="s">
        <v>93</v>
      </c>
      <c r="F1706" s="30" t="s">
        <v>582</v>
      </c>
    </row>
    <row r="1707" spans="1:6" ht="15" thickBot="1">
      <c r="A1707" s="30" t="s">
        <v>15</v>
      </c>
      <c r="B1707" s="31">
        <v>307.08</v>
      </c>
      <c r="C1707" s="30" t="s">
        <v>99</v>
      </c>
      <c r="D1707" s="30" t="s">
        <v>397</v>
      </c>
      <c r="E1707" s="30" t="s">
        <v>93</v>
      </c>
      <c r="F1707" s="30" t="s">
        <v>582</v>
      </c>
    </row>
    <row r="1708" spans="1:6" ht="15" thickBot="1">
      <c r="A1708" s="32"/>
      <c r="B1708" s="31">
        <v>123.41</v>
      </c>
      <c r="C1708" s="30" t="s">
        <v>97</v>
      </c>
      <c r="D1708" s="30" t="s">
        <v>100</v>
      </c>
      <c r="E1708" s="30" t="s">
        <v>93</v>
      </c>
      <c r="F1708" s="30" t="s">
        <v>582</v>
      </c>
    </row>
    <row r="1709" spans="1:6" ht="15" thickBot="1">
      <c r="A1709" s="32"/>
      <c r="B1709" s="31">
        <v>5837.91</v>
      </c>
      <c r="C1709" s="30" t="s">
        <v>91</v>
      </c>
      <c r="D1709" s="30" t="s">
        <v>136</v>
      </c>
      <c r="E1709" s="30" t="s">
        <v>93</v>
      </c>
      <c r="F1709" s="30" t="s">
        <v>582</v>
      </c>
    </row>
    <row r="1710" spans="1:6" ht="15" thickBot="1">
      <c r="A1710" s="32"/>
      <c r="B1710" s="31">
        <v>1583.39</v>
      </c>
      <c r="C1710" s="30" t="s">
        <v>91</v>
      </c>
      <c r="D1710" s="30" t="s">
        <v>418</v>
      </c>
      <c r="E1710" s="30" t="s">
        <v>93</v>
      </c>
      <c r="F1710" s="30" t="s">
        <v>582</v>
      </c>
    </row>
    <row r="1711" spans="1:6" ht="15" thickBot="1">
      <c r="A1711" s="32"/>
      <c r="B1711" s="31">
        <v>53.75</v>
      </c>
      <c r="C1711" s="30" t="s">
        <v>131</v>
      </c>
      <c r="D1711" s="30" t="s">
        <v>179</v>
      </c>
      <c r="E1711" s="30" t="s">
        <v>93</v>
      </c>
      <c r="F1711" s="30" t="s">
        <v>582</v>
      </c>
    </row>
    <row r="1712" spans="1:6" ht="15" thickBot="1">
      <c r="A1712" s="32"/>
      <c r="B1712" s="31">
        <v>20868.02</v>
      </c>
      <c r="C1712" s="30" t="s">
        <v>91</v>
      </c>
      <c r="D1712" s="30" t="s">
        <v>191</v>
      </c>
      <c r="E1712" s="30" t="s">
        <v>93</v>
      </c>
      <c r="F1712" s="30" t="s">
        <v>582</v>
      </c>
    </row>
    <row r="1713" spans="1:6" ht="15" thickBot="1">
      <c r="A1713" s="30" t="s">
        <v>15</v>
      </c>
      <c r="B1713" s="31">
        <v>9212.2900000000009</v>
      </c>
      <c r="C1713" s="30" t="s">
        <v>99</v>
      </c>
      <c r="D1713" s="30" t="s">
        <v>611</v>
      </c>
      <c r="E1713" s="30" t="s">
        <v>93</v>
      </c>
      <c r="F1713" s="30" t="s">
        <v>582</v>
      </c>
    </row>
    <row r="1714" spans="1:6" ht="15" thickBot="1">
      <c r="A1714" s="30" t="s">
        <v>15</v>
      </c>
      <c r="B1714" s="31">
        <v>6046.92</v>
      </c>
      <c r="C1714" s="30" t="s">
        <v>99</v>
      </c>
      <c r="D1714" s="30" t="s">
        <v>521</v>
      </c>
      <c r="E1714" s="30" t="s">
        <v>93</v>
      </c>
      <c r="F1714" s="30" t="s">
        <v>582</v>
      </c>
    </row>
    <row r="1715" spans="1:6" ht="15" thickBot="1">
      <c r="A1715" s="30" t="s">
        <v>15</v>
      </c>
      <c r="B1715" s="31">
        <v>14941.37</v>
      </c>
      <c r="C1715" s="30" t="s">
        <v>108</v>
      </c>
      <c r="D1715" s="30" t="s">
        <v>494</v>
      </c>
      <c r="E1715" s="30" t="s">
        <v>93</v>
      </c>
      <c r="F1715" s="30" t="s">
        <v>582</v>
      </c>
    </row>
    <row r="1716" spans="1:6" ht="15" thickBot="1">
      <c r="A1716" s="30" t="s">
        <v>15</v>
      </c>
      <c r="B1716" s="31">
        <v>9487.66</v>
      </c>
      <c r="C1716" s="30" t="s">
        <v>99</v>
      </c>
      <c r="D1716" s="30" t="s">
        <v>569</v>
      </c>
      <c r="E1716" s="30" t="s">
        <v>93</v>
      </c>
      <c r="F1716" s="30" t="s">
        <v>582</v>
      </c>
    </row>
    <row r="1717" spans="1:6" ht="15" thickBot="1">
      <c r="A1717" s="30" t="s">
        <v>15</v>
      </c>
      <c r="B1717" s="31">
        <v>34212.14</v>
      </c>
      <c r="C1717" s="30" t="s">
        <v>99</v>
      </c>
      <c r="D1717" s="30" t="s">
        <v>543</v>
      </c>
      <c r="E1717" s="30" t="s">
        <v>93</v>
      </c>
      <c r="F1717" s="30" t="s">
        <v>582</v>
      </c>
    </row>
    <row r="1718" spans="1:6" ht="15" thickBot="1">
      <c r="A1718" s="30" t="s">
        <v>15</v>
      </c>
      <c r="B1718" s="31">
        <v>3358.73</v>
      </c>
      <c r="C1718" s="30" t="s">
        <v>99</v>
      </c>
      <c r="D1718" s="30" t="s">
        <v>612</v>
      </c>
      <c r="E1718" s="30" t="s">
        <v>93</v>
      </c>
      <c r="F1718" s="30" t="s">
        <v>582</v>
      </c>
    </row>
    <row r="1719" spans="1:6" ht="15" thickBot="1">
      <c r="A1719" s="30" t="s">
        <v>15</v>
      </c>
      <c r="B1719" s="31">
        <v>4716.93</v>
      </c>
      <c r="C1719" s="30" t="s">
        <v>99</v>
      </c>
      <c r="D1719" s="30" t="s">
        <v>613</v>
      </c>
      <c r="E1719" s="30" t="s">
        <v>93</v>
      </c>
      <c r="F1719" s="30" t="s">
        <v>582</v>
      </c>
    </row>
    <row r="1720" spans="1:6" ht="15" thickBot="1">
      <c r="A1720" s="30" t="s">
        <v>15</v>
      </c>
      <c r="B1720" s="31">
        <v>-1044.8699999999999</v>
      </c>
      <c r="C1720" s="30" t="s">
        <v>99</v>
      </c>
      <c r="D1720" s="30" t="s">
        <v>593</v>
      </c>
      <c r="E1720" s="30" t="s">
        <v>102</v>
      </c>
      <c r="F1720" s="30" t="s">
        <v>582</v>
      </c>
    </row>
    <row r="1721" spans="1:6" ht="15" thickBot="1">
      <c r="A1721" s="30" t="s">
        <v>15</v>
      </c>
      <c r="B1721" s="31">
        <v>509.65</v>
      </c>
      <c r="C1721" s="30" t="s">
        <v>108</v>
      </c>
      <c r="D1721" s="30" t="s">
        <v>614</v>
      </c>
      <c r="E1721" s="30" t="s">
        <v>93</v>
      </c>
      <c r="F1721" s="30" t="s">
        <v>582</v>
      </c>
    </row>
    <row r="1722" spans="1:6" ht="15" thickBot="1">
      <c r="A1722" s="30" t="s">
        <v>20</v>
      </c>
      <c r="B1722" s="31">
        <v>2046.53</v>
      </c>
      <c r="C1722" s="30" t="s">
        <v>99</v>
      </c>
      <c r="D1722" s="30" t="s">
        <v>529</v>
      </c>
      <c r="E1722" s="30" t="s">
        <v>93</v>
      </c>
      <c r="F1722" s="30" t="s">
        <v>582</v>
      </c>
    </row>
    <row r="1723" spans="1:6" ht="15" thickBot="1">
      <c r="A1723" s="30" t="s">
        <v>15</v>
      </c>
      <c r="B1723" s="31">
        <v>40214.42</v>
      </c>
      <c r="C1723" s="30" t="s">
        <v>99</v>
      </c>
      <c r="D1723" s="30" t="s">
        <v>408</v>
      </c>
      <c r="E1723" s="30" t="s">
        <v>93</v>
      </c>
      <c r="F1723" s="30" t="s">
        <v>582</v>
      </c>
    </row>
    <row r="1724" spans="1:6" ht="15" thickBot="1">
      <c r="A1724" s="32"/>
      <c r="B1724" s="31">
        <v>434.15</v>
      </c>
      <c r="C1724" s="30" t="s">
        <v>91</v>
      </c>
      <c r="D1724" s="30" t="s">
        <v>306</v>
      </c>
      <c r="E1724" s="30" t="s">
        <v>93</v>
      </c>
      <c r="F1724" s="30" t="s">
        <v>582</v>
      </c>
    </row>
    <row r="1725" spans="1:6" ht="15" thickBot="1">
      <c r="A1725" s="30" t="s">
        <v>15</v>
      </c>
      <c r="B1725" s="31">
        <v>680.63</v>
      </c>
      <c r="C1725" s="30" t="s">
        <v>99</v>
      </c>
      <c r="D1725" s="30" t="s">
        <v>128</v>
      </c>
      <c r="E1725" s="30" t="s">
        <v>93</v>
      </c>
      <c r="F1725" s="30" t="s">
        <v>582</v>
      </c>
    </row>
    <row r="1726" spans="1:6" ht="15" thickBot="1">
      <c r="A1726" s="30" t="s">
        <v>15</v>
      </c>
      <c r="B1726" s="31">
        <v>250.04</v>
      </c>
      <c r="C1726" s="30" t="s">
        <v>99</v>
      </c>
      <c r="D1726" s="30" t="s">
        <v>461</v>
      </c>
      <c r="E1726" s="30" t="s">
        <v>93</v>
      </c>
      <c r="F1726" s="30" t="s">
        <v>582</v>
      </c>
    </row>
    <row r="1727" spans="1:6" ht="15" thickBot="1">
      <c r="A1727" s="30" t="s">
        <v>15</v>
      </c>
      <c r="B1727" s="31">
        <v>-268.95</v>
      </c>
      <c r="C1727" s="30" t="s">
        <v>99</v>
      </c>
      <c r="D1727" s="30" t="s">
        <v>200</v>
      </c>
      <c r="E1727" s="30" t="s">
        <v>102</v>
      </c>
      <c r="F1727" s="30" t="s">
        <v>582</v>
      </c>
    </row>
    <row r="1728" spans="1:6" ht="15" thickBot="1">
      <c r="A1728" s="30" t="s">
        <v>15</v>
      </c>
      <c r="B1728" s="31">
        <v>878.3</v>
      </c>
      <c r="C1728" s="30" t="s">
        <v>99</v>
      </c>
      <c r="D1728" s="30" t="s">
        <v>308</v>
      </c>
      <c r="E1728" s="30" t="s">
        <v>93</v>
      </c>
      <c r="F1728" s="30" t="s">
        <v>582</v>
      </c>
    </row>
    <row r="1729" spans="1:6" ht="15" thickBot="1">
      <c r="A1729" s="30" t="s">
        <v>15</v>
      </c>
      <c r="B1729" s="31">
        <v>10390.51</v>
      </c>
      <c r="C1729" s="30" t="s">
        <v>99</v>
      </c>
      <c r="D1729" s="30" t="s">
        <v>518</v>
      </c>
      <c r="E1729" s="30" t="s">
        <v>93</v>
      </c>
      <c r="F1729" s="30" t="s">
        <v>582</v>
      </c>
    </row>
    <row r="1730" spans="1:6" ht="15" thickBot="1">
      <c r="A1730" s="30" t="s">
        <v>20</v>
      </c>
      <c r="B1730" s="31">
        <v>-241.62</v>
      </c>
      <c r="C1730" s="30" t="s">
        <v>99</v>
      </c>
      <c r="D1730" s="30" t="s">
        <v>420</v>
      </c>
      <c r="E1730" s="30" t="s">
        <v>102</v>
      </c>
      <c r="F1730" s="30" t="s">
        <v>582</v>
      </c>
    </row>
    <row r="1731" spans="1:6" ht="15" thickBot="1">
      <c r="A1731" s="30" t="s">
        <v>20</v>
      </c>
      <c r="B1731" s="31">
        <v>-12220.53</v>
      </c>
      <c r="C1731" s="30" t="s">
        <v>99</v>
      </c>
      <c r="D1731" s="30" t="s">
        <v>530</v>
      </c>
      <c r="E1731" s="30" t="s">
        <v>102</v>
      </c>
      <c r="F1731" s="30" t="s">
        <v>582</v>
      </c>
    </row>
    <row r="1732" spans="1:6" ht="15" thickBot="1">
      <c r="A1732" s="30" t="s">
        <v>15</v>
      </c>
      <c r="B1732" s="31">
        <v>13063.51</v>
      </c>
      <c r="C1732" s="30" t="s">
        <v>99</v>
      </c>
      <c r="D1732" s="30" t="s">
        <v>175</v>
      </c>
      <c r="E1732" s="30" t="s">
        <v>93</v>
      </c>
      <c r="F1732" s="30" t="s">
        <v>582</v>
      </c>
    </row>
    <row r="1733" spans="1:6" ht="15" thickBot="1">
      <c r="A1733" s="30" t="s">
        <v>15</v>
      </c>
      <c r="B1733" s="31">
        <v>10010.81</v>
      </c>
      <c r="C1733" s="30" t="s">
        <v>99</v>
      </c>
      <c r="D1733" s="30" t="s">
        <v>149</v>
      </c>
      <c r="E1733" s="30" t="s">
        <v>93</v>
      </c>
      <c r="F1733" s="30" t="s">
        <v>582</v>
      </c>
    </row>
    <row r="1734" spans="1:6" ht="15" thickBot="1">
      <c r="A1734" s="30" t="s">
        <v>15</v>
      </c>
      <c r="B1734" s="31">
        <v>403.28</v>
      </c>
      <c r="C1734" s="30" t="s">
        <v>99</v>
      </c>
      <c r="D1734" s="30" t="s">
        <v>256</v>
      </c>
      <c r="E1734" s="30" t="s">
        <v>93</v>
      </c>
      <c r="F1734" s="30" t="s">
        <v>582</v>
      </c>
    </row>
    <row r="1735" spans="1:6" ht="15" thickBot="1">
      <c r="A1735" s="30" t="s">
        <v>15</v>
      </c>
      <c r="B1735" s="31">
        <v>-331.73</v>
      </c>
      <c r="C1735" s="30" t="s">
        <v>99</v>
      </c>
      <c r="D1735" s="30" t="s">
        <v>349</v>
      </c>
      <c r="E1735" s="30" t="s">
        <v>102</v>
      </c>
      <c r="F1735" s="30" t="s">
        <v>582</v>
      </c>
    </row>
    <row r="1736" spans="1:6" ht="15" thickBot="1">
      <c r="A1736" s="30" t="s">
        <v>15</v>
      </c>
      <c r="B1736" s="31">
        <v>1629.73</v>
      </c>
      <c r="C1736" s="30" t="s">
        <v>99</v>
      </c>
      <c r="D1736" s="30" t="s">
        <v>553</v>
      </c>
      <c r="E1736" s="30" t="s">
        <v>93</v>
      </c>
      <c r="F1736" s="30" t="s">
        <v>582</v>
      </c>
    </row>
    <row r="1737" spans="1:6" ht="15" thickBot="1">
      <c r="A1737" s="30" t="s">
        <v>20</v>
      </c>
      <c r="B1737" s="31">
        <v>175368.32000000001</v>
      </c>
      <c r="C1737" s="30" t="s">
        <v>99</v>
      </c>
      <c r="D1737" s="30" t="s">
        <v>615</v>
      </c>
      <c r="E1737" s="30" t="s">
        <v>93</v>
      </c>
      <c r="F1737" s="30" t="s">
        <v>582</v>
      </c>
    </row>
    <row r="1738" spans="1:6" ht="15" thickBot="1">
      <c r="A1738" s="32"/>
      <c r="B1738" s="31">
        <v>-33.68</v>
      </c>
      <c r="C1738" s="30" t="s">
        <v>105</v>
      </c>
      <c r="D1738" s="30" t="s">
        <v>154</v>
      </c>
      <c r="E1738" s="30" t="s">
        <v>102</v>
      </c>
      <c r="F1738" s="30" t="s">
        <v>582</v>
      </c>
    </row>
    <row r="1739" spans="1:6" ht="15" thickBot="1">
      <c r="A1739" s="32"/>
      <c r="B1739" s="31">
        <v>155.07</v>
      </c>
      <c r="C1739" s="30" t="s">
        <v>91</v>
      </c>
      <c r="D1739" s="30" t="s">
        <v>92</v>
      </c>
      <c r="E1739" s="30" t="s">
        <v>93</v>
      </c>
      <c r="F1739" s="30" t="s">
        <v>582</v>
      </c>
    </row>
    <row r="1740" spans="1:6" ht="15" thickBot="1">
      <c r="A1740" s="32"/>
      <c r="B1740" s="31">
        <v>36104.449999999997</v>
      </c>
      <c r="C1740" s="30" t="s">
        <v>106</v>
      </c>
      <c r="D1740" s="30" t="s">
        <v>156</v>
      </c>
      <c r="E1740" s="30" t="s">
        <v>93</v>
      </c>
      <c r="F1740" s="30" t="s">
        <v>582</v>
      </c>
    </row>
    <row r="1741" spans="1:6" ht="15" thickBot="1">
      <c r="A1741" s="32"/>
      <c r="B1741" s="31">
        <v>44825.45</v>
      </c>
      <c r="C1741" s="30" t="s">
        <v>97</v>
      </c>
      <c r="D1741" s="30" t="s">
        <v>157</v>
      </c>
      <c r="E1741" s="30" t="s">
        <v>93</v>
      </c>
      <c r="F1741" s="30" t="s">
        <v>582</v>
      </c>
    </row>
    <row r="1742" spans="1:6" ht="15" thickBot="1">
      <c r="A1742" s="32"/>
      <c r="B1742" s="31">
        <v>-58.49</v>
      </c>
      <c r="C1742" s="30" t="s">
        <v>133</v>
      </c>
      <c r="D1742" s="30" t="s">
        <v>134</v>
      </c>
      <c r="E1742" s="30" t="s">
        <v>102</v>
      </c>
      <c r="F1742" s="30" t="s">
        <v>582</v>
      </c>
    </row>
    <row r="1743" spans="1:6" ht="15" thickBot="1">
      <c r="A1743" s="32"/>
      <c r="B1743" s="31">
        <v>1854.87</v>
      </c>
      <c r="C1743" s="30" t="s">
        <v>91</v>
      </c>
      <c r="D1743" s="30" t="s">
        <v>276</v>
      </c>
      <c r="E1743" s="30" t="s">
        <v>93</v>
      </c>
      <c r="F1743" s="30" t="s">
        <v>582</v>
      </c>
    </row>
    <row r="1744" spans="1:6" ht="15" thickBot="1">
      <c r="A1744" s="32"/>
      <c r="B1744" s="31">
        <v>-18.600000000000001</v>
      </c>
      <c r="C1744" s="30" t="s">
        <v>91</v>
      </c>
      <c r="D1744" s="30" t="s">
        <v>159</v>
      </c>
      <c r="E1744" s="30" t="s">
        <v>102</v>
      </c>
      <c r="F1744" s="30" t="s">
        <v>582</v>
      </c>
    </row>
    <row r="1745" spans="1:6" ht="15" thickBot="1">
      <c r="A1745" s="32"/>
      <c r="B1745" s="31">
        <v>8909.9</v>
      </c>
      <c r="C1745" s="30" t="s">
        <v>91</v>
      </c>
      <c r="D1745" s="30" t="s">
        <v>180</v>
      </c>
      <c r="E1745" s="30" t="s">
        <v>93</v>
      </c>
      <c r="F1745" s="30" t="s">
        <v>582</v>
      </c>
    </row>
    <row r="1746" spans="1:6" ht="15" thickBot="1">
      <c r="A1746" s="32"/>
      <c r="B1746" s="31">
        <v>9412.27</v>
      </c>
      <c r="C1746" s="30" t="s">
        <v>106</v>
      </c>
      <c r="D1746" s="30" t="s">
        <v>107</v>
      </c>
      <c r="E1746" s="30" t="s">
        <v>93</v>
      </c>
      <c r="F1746" s="30" t="s">
        <v>582</v>
      </c>
    </row>
    <row r="1747" spans="1:6" ht="15" thickBot="1">
      <c r="A1747" s="32"/>
      <c r="B1747" s="31">
        <v>2855.06</v>
      </c>
      <c r="C1747" s="30" t="s">
        <v>91</v>
      </c>
      <c r="D1747" s="30" t="s">
        <v>110</v>
      </c>
      <c r="E1747" s="30" t="s">
        <v>93</v>
      </c>
      <c r="F1747" s="30" t="s">
        <v>582</v>
      </c>
    </row>
    <row r="1748" spans="1:6" ht="15" thickBot="1">
      <c r="A1748" s="32"/>
      <c r="B1748" s="31">
        <v>-2528.17</v>
      </c>
      <c r="C1748" s="30" t="s">
        <v>91</v>
      </c>
      <c r="D1748" s="30" t="s">
        <v>191</v>
      </c>
      <c r="E1748" s="30" t="s">
        <v>102</v>
      </c>
      <c r="F1748" s="30" t="s">
        <v>582</v>
      </c>
    </row>
    <row r="1749" spans="1:6" ht="15" thickBot="1">
      <c r="A1749" s="30" t="s">
        <v>20</v>
      </c>
      <c r="B1749" s="31">
        <v>545.51</v>
      </c>
      <c r="C1749" s="30" t="s">
        <v>99</v>
      </c>
      <c r="D1749" s="30" t="s">
        <v>237</v>
      </c>
      <c r="E1749" s="30" t="s">
        <v>93</v>
      </c>
      <c r="F1749" s="30" t="s">
        <v>582</v>
      </c>
    </row>
    <row r="1750" spans="1:6" ht="15" thickBot="1">
      <c r="A1750" s="30" t="s">
        <v>15</v>
      </c>
      <c r="B1750" s="31">
        <v>9249.9599999999991</v>
      </c>
      <c r="C1750" s="30" t="s">
        <v>99</v>
      </c>
      <c r="D1750" s="30" t="s">
        <v>616</v>
      </c>
      <c r="E1750" s="30" t="s">
        <v>93</v>
      </c>
      <c r="F1750" s="30" t="s">
        <v>582</v>
      </c>
    </row>
    <row r="1751" spans="1:6" ht="15" thickBot="1">
      <c r="A1751" s="30" t="s">
        <v>15</v>
      </c>
      <c r="B1751" s="31">
        <v>2890.04</v>
      </c>
      <c r="C1751" s="30" t="s">
        <v>108</v>
      </c>
      <c r="D1751" s="30" t="s">
        <v>520</v>
      </c>
      <c r="E1751" s="30" t="s">
        <v>93</v>
      </c>
      <c r="F1751" s="30" t="s">
        <v>582</v>
      </c>
    </row>
    <row r="1752" spans="1:6" ht="15" thickBot="1">
      <c r="A1752" s="30" t="s">
        <v>15</v>
      </c>
      <c r="B1752" s="31">
        <v>60153.71</v>
      </c>
      <c r="C1752" s="30" t="s">
        <v>108</v>
      </c>
      <c r="D1752" s="30" t="s">
        <v>266</v>
      </c>
      <c r="E1752" s="30" t="s">
        <v>93</v>
      </c>
      <c r="F1752" s="30" t="s">
        <v>582</v>
      </c>
    </row>
    <row r="1753" spans="1:6" ht="15" thickBot="1">
      <c r="A1753" s="30" t="s">
        <v>15</v>
      </c>
      <c r="B1753" s="31">
        <v>-592.85</v>
      </c>
      <c r="C1753" s="30" t="s">
        <v>99</v>
      </c>
      <c r="D1753" s="30" t="s">
        <v>569</v>
      </c>
      <c r="E1753" s="30" t="s">
        <v>102</v>
      </c>
      <c r="F1753" s="30" t="s">
        <v>582</v>
      </c>
    </row>
    <row r="1754" spans="1:6" ht="15" thickBot="1">
      <c r="A1754" s="30" t="s">
        <v>15</v>
      </c>
      <c r="B1754" s="31">
        <v>-1735.11</v>
      </c>
      <c r="C1754" s="30" t="s">
        <v>99</v>
      </c>
      <c r="D1754" s="30" t="s">
        <v>502</v>
      </c>
      <c r="E1754" s="30" t="s">
        <v>102</v>
      </c>
      <c r="F1754" s="30" t="s">
        <v>582</v>
      </c>
    </row>
    <row r="1755" spans="1:6" ht="15" thickBot="1">
      <c r="A1755" s="30" t="s">
        <v>15</v>
      </c>
      <c r="B1755" s="31">
        <v>9879.48</v>
      </c>
      <c r="C1755" s="30" t="s">
        <v>99</v>
      </c>
      <c r="D1755" s="30" t="s">
        <v>617</v>
      </c>
      <c r="E1755" s="30" t="s">
        <v>93</v>
      </c>
      <c r="F1755" s="30" t="s">
        <v>582</v>
      </c>
    </row>
    <row r="1756" spans="1:6" ht="15" thickBot="1">
      <c r="A1756" s="30" t="s">
        <v>15</v>
      </c>
      <c r="B1756" s="31">
        <v>1120.53</v>
      </c>
      <c r="C1756" s="30" t="s">
        <v>99</v>
      </c>
      <c r="D1756" s="30" t="s">
        <v>618</v>
      </c>
      <c r="E1756" s="30" t="s">
        <v>93</v>
      </c>
      <c r="F1756" s="30" t="s">
        <v>582</v>
      </c>
    </row>
    <row r="1757" spans="1:6" ht="15" thickBot="1">
      <c r="A1757" s="30" t="s">
        <v>20</v>
      </c>
      <c r="B1757" s="31">
        <v>319370.99</v>
      </c>
      <c r="C1757" s="30" t="s">
        <v>99</v>
      </c>
      <c r="D1757" s="30" t="s">
        <v>619</v>
      </c>
      <c r="E1757" s="30" t="s">
        <v>93</v>
      </c>
      <c r="F1757" s="30" t="s">
        <v>582</v>
      </c>
    </row>
    <row r="1758" spans="1:6" ht="15" thickBot="1">
      <c r="A1758" s="30" t="s">
        <v>20</v>
      </c>
      <c r="B1758" s="31">
        <v>-419.2</v>
      </c>
      <c r="C1758" s="30" t="s">
        <v>99</v>
      </c>
      <c r="D1758" s="30" t="s">
        <v>363</v>
      </c>
      <c r="E1758" s="30" t="s">
        <v>102</v>
      </c>
      <c r="F1758" s="30" t="s">
        <v>582</v>
      </c>
    </row>
    <row r="1759" spans="1:6" ht="15" thickBot="1">
      <c r="A1759" s="30" t="s">
        <v>20</v>
      </c>
      <c r="B1759" s="31">
        <v>3380.95</v>
      </c>
      <c r="C1759" s="30" t="s">
        <v>99</v>
      </c>
      <c r="D1759" s="30" t="s">
        <v>278</v>
      </c>
      <c r="E1759" s="30" t="s">
        <v>93</v>
      </c>
      <c r="F1759" s="30" t="s">
        <v>582</v>
      </c>
    </row>
    <row r="1760" spans="1:6" ht="15" thickBot="1">
      <c r="A1760" s="30" t="s">
        <v>15</v>
      </c>
      <c r="B1760" s="31">
        <v>-1093.6400000000001</v>
      </c>
      <c r="C1760" s="30" t="s">
        <v>99</v>
      </c>
      <c r="D1760" s="30" t="s">
        <v>130</v>
      </c>
      <c r="E1760" s="30" t="s">
        <v>102</v>
      </c>
      <c r="F1760" s="30" t="s">
        <v>582</v>
      </c>
    </row>
    <row r="1761" spans="1:6" ht="15" thickBot="1">
      <c r="A1761" s="30" t="s">
        <v>15</v>
      </c>
      <c r="B1761" s="31">
        <v>40144.33</v>
      </c>
      <c r="C1761" s="30" t="s">
        <v>99</v>
      </c>
      <c r="D1761" s="30" t="s">
        <v>203</v>
      </c>
      <c r="E1761" s="30" t="s">
        <v>93</v>
      </c>
      <c r="F1761" s="30" t="s">
        <v>582</v>
      </c>
    </row>
    <row r="1762" spans="1:6" ht="15" thickBot="1">
      <c r="A1762" s="30" t="s">
        <v>15</v>
      </c>
      <c r="B1762" s="31">
        <v>1790.48</v>
      </c>
      <c r="C1762" s="30" t="s">
        <v>99</v>
      </c>
      <c r="D1762" s="30" t="s">
        <v>349</v>
      </c>
      <c r="E1762" s="30" t="s">
        <v>93</v>
      </c>
      <c r="F1762" s="30" t="s">
        <v>582</v>
      </c>
    </row>
    <row r="1763" spans="1:6" ht="15" thickBot="1">
      <c r="A1763" s="30" t="s">
        <v>15</v>
      </c>
      <c r="B1763" s="31">
        <v>3035.9</v>
      </c>
      <c r="C1763" s="30" t="s">
        <v>99</v>
      </c>
      <c r="D1763" s="30" t="s">
        <v>244</v>
      </c>
      <c r="E1763" s="30" t="s">
        <v>93</v>
      </c>
      <c r="F1763" s="30" t="s">
        <v>582</v>
      </c>
    </row>
    <row r="1764" spans="1:6" ht="15" thickBot="1">
      <c r="A1764" s="30" t="s">
        <v>15</v>
      </c>
      <c r="B1764" s="31">
        <v>89.76</v>
      </c>
      <c r="C1764" s="30" t="s">
        <v>99</v>
      </c>
      <c r="D1764" s="30" t="s">
        <v>506</v>
      </c>
      <c r="E1764" s="30" t="s">
        <v>93</v>
      </c>
      <c r="F1764" s="30" t="s">
        <v>582</v>
      </c>
    </row>
    <row r="1765" spans="1:6" ht="15" thickBot="1">
      <c r="A1765" s="30" t="s">
        <v>103</v>
      </c>
      <c r="B1765" s="31">
        <v>-8993.85</v>
      </c>
      <c r="C1765" s="30" t="s">
        <v>99</v>
      </c>
      <c r="D1765" s="30" t="s">
        <v>151</v>
      </c>
      <c r="E1765" s="30" t="s">
        <v>102</v>
      </c>
      <c r="F1765" s="30" t="s">
        <v>582</v>
      </c>
    </row>
    <row r="1766" spans="1:6" ht="15" thickBot="1">
      <c r="A1766" s="30" t="s">
        <v>20</v>
      </c>
      <c r="B1766" s="31">
        <v>74.91</v>
      </c>
      <c r="C1766" s="30" t="s">
        <v>99</v>
      </c>
      <c r="D1766" s="30" t="s">
        <v>620</v>
      </c>
      <c r="E1766" s="30" t="s">
        <v>93</v>
      </c>
      <c r="F1766" s="30" t="s">
        <v>582</v>
      </c>
    </row>
    <row r="1767" spans="1:6" ht="15" thickBot="1">
      <c r="A1767" s="30" t="s">
        <v>15</v>
      </c>
      <c r="B1767" s="31">
        <v>1585.9</v>
      </c>
      <c r="C1767" s="30" t="s">
        <v>99</v>
      </c>
      <c r="D1767" s="30" t="s">
        <v>488</v>
      </c>
      <c r="E1767" s="30" t="s">
        <v>93</v>
      </c>
      <c r="F1767" s="30" t="s">
        <v>582</v>
      </c>
    </row>
    <row r="1768" spans="1:6" ht="15" thickBot="1">
      <c r="A1768" s="30" t="s">
        <v>15</v>
      </c>
      <c r="B1768" s="31">
        <v>18809.47</v>
      </c>
      <c r="C1768" s="30" t="s">
        <v>99</v>
      </c>
      <c r="D1768" s="30" t="s">
        <v>571</v>
      </c>
      <c r="E1768" s="30" t="s">
        <v>93</v>
      </c>
      <c r="F1768" s="30" t="s">
        <v>582</v>
      </c>
    </row>
    <row r="1769" spans="1:6" ht="15" thickBot="1">
      <c r="A1769" s="30" t="s">
        <v>15</v>
      </c>
      <c r="B1769" s="31">
        <v>7832.29</v>
      </c>
      <c r="C1769" s="30" t="s">
        <v>99</v>
      </c>
      <c r="D1769" s="30" t="s">
        <v>578</v>
      </c>
      <c r="E1769" s="30" t="s">
        <v>93</v>
      </c>
      <c r="F1769" s="30" t="s">
        <v>582</v>
      </c>
    </row>
    <row r="1770" spans="1:6" ht="15" thickBot="1">
      <c r="A1770" s="30" t="s">
        <v>15</v>
      </c>
      <c r="B1770" s="31">
        <v>547.16</v>
      </c>
      <c r="C1770" s="30" t="s">
        <v>99</v>
      </c>
      <c r="D1770" s="30" t="s">
        <v>273</v>
      </c>
      <c r="E1770" s="30" t="s">
        <v>93</v>
      </c>
      <c r="F1770" s="30" t="s">
        <v>582</v>
      </c>
    </row>
    <row r="1771" spans="1:6" ht="15" thickBot="1">
      <c r="A1771" s="30" t="s">
        <v>15</v>
      </c>
      <c r="B1771" s="31">
        <v>-7348.89</v>
      </c>
      <c r="C1771" s="30" t="s">
        <v>108</v>
      </c>
      <c r="D1771" s="30" t="s">
        <v>489</v>
      </c>
      <c r="E1771" s="30" t="s">
        <v>102</v>
      </c>
      <c r="F1771" s="30" t="s">
        <v>582</v>
      </c>
    </row>
    <row r="1772" spans="1:6" ht="15" thickBot="1">
      <c r="A1772" s="30" t="s">
        <v>20</v>
      </c>
      <c r="B1772" s="31">
        <v>28.01</v>
      </c>
      <c r="C1772" s="30" t="s">
        <v>99</v>
      </c>
      <c r="D1772" s="30" t="s">
        <v>621</v>
      </c>
      <c r="E1772" s="30" t="s">
        <v>93</v>
      </c>
      <c r="F1772" s="30" t="s">
        <v>582</v>
      </c>
    </row>
    <row r="1773" spans="1:6" ht="15" thickBot="1">
      <c r="A1773" s="32"/>
      <c r="B1773" s="31">
        <v>520.99</v>
      </c>
      <c r="C1773" s="30" t="s">
        <v>111</v>
      </c>
      <c r="D1773" s="30" t="s">
        <v>153</v>
      </c>
      <c r="E1773" s="30" t="s">
        <v>93</v>
      </c>
      <c r="F1773" s="30" t="s">
        <v>622</v>
      </c>
    </row>
    <row r="1774" spans="1:6" ht="15" thickBot="1">
      <c r="A1774" s="32"/>
      <c r="B1774" s="31">
        <v>-206.98</v>
      </c>
      <c r="C1774" s="30" t="s">
        <v>133</v>
      </c>
      <c r="D1774" s="30" t="s">
        <v>134</v>
      </c>
      <c r="E1774" s="30" t="s">
        <v>102</v>
      </c>
      <c r="F1774" s="30" t="s">
        <v>622</v>
      </c>
    </row>
    <row r="1775" spans="1:6" ht="15" thickBot="1">
      <c r="A1775" s="32"/>
      <c r="B1775" s="31">
        <v>159.78</v>
      </c>
      <c r="C1775" s="30" t="s">
        <v>91</v>
      </c>
      <c r="D1775" s="30" t="s">
        <v>223</v>
      </c>
      <c r="E1775" s="30" t="s">
        <v>93</v>
      </c>
      <c r="F1775" s="30" t="s">
        <v>622</v>
      </c>
    </row>
    <row r="1776" spans="1:6" ht="15" thickBot="1">
      <c r="A1776" s="32"/>
      <c r="B1776" s="31">
        <v>57.82</v>
      </c>
      <c r="C1776" s="30" t="s">
        <v>97</v>
      </c>
      <c r="D1776" s="30" t="s">
        <v>274</v>
      </c>
      <c r="E1776" s="30" t="s">
        <v>93</v>
      </c>
      <c r="F1776" s="30" t="s">
        <v>622</v>
      </c>
    </row>
    <row r="1777" spans="1:6" ht="15" thickBot="1">
      <c r="A1777" s="32"/>
      <c r="B1777" s="31">
        <v>419.11</v>
      </c>
      <c r="C1777" s="30" t="s">
        <v>91</v>
      </c>
      <c r="D1777" s="30" t="s">
        <v>224</v>
      </c>
      <c r="E1777" s="30" t="s">
        <v>93</v>
      </c>
      <c r="F1777" s="30" t="s">
        <v>622</v>
      </c>
    </row>
    <row r="1778" spans="1:6" ht="15" thickBot="1">
      <c r="A1778" s="32"/>
      <c r="B1778" s="31">
        <v>-85.8</v>
      </c>
      <c r="C1778" s="30" t="s">
        <v>91</v>
      </c>
      <c r="D1778" s="30" t="s">
        <v>142</v>
      </c>
      <c r="E1778" s="30" t="s">
        <v>102</v>
      </c>
      <c r="F1778" s="30" t="s">
        <v>622</v>
      </c>
    </row>
    <row r="1779" spans="1:6" ht="15" thickBot="1">
      <c r="A1779" s="32"/>
      <c r="B1779" s="31">
        <v>534.98</v>
      </c>
      <c r="C1779" s="30" t="s">
        <v>91</v>
      </c>
      <c r="D1779" s="30" t="s">
        <v>623</v>
      </c>
      <c r="E1779" s="30" t="s">
        <v>93</v>
      </c>
      <c r="F1779" s="30" t="s">
        <v>622</v>
      </c>
    </row>
    <row r="1780" spans="1:6" ht="15" thickBot="1">
      <c r="A1780" s="30" t="s">
        <v>15</v>
      </c>
      <c r="B1780" s="31">
        <v>-995.78</v>
      </c>
      <c r="C1780" s="30" t="s">
        <v>99</v>
      </c>
      <c r="D1780" s="30" t="s">
        <v>541</v>
      </c>
      <c r="E1780" s="30" t="s">
        <v>102</v>
      </c>
      <c r="F1780" s="30" t="s">
        <v>622</v>
      </c>
    </row>
    <row r="1781" spans="1:6" ht="15" thickBot="1">
      <c r="A1781" s="30" t="s">
        <v>15</v>
      </c>
      <c r="B1781" s="31">
        <v>89755.22</v>
      </c>
      <c r="C1781" s="30" t="s">
        <v>108</v>
      </c>
      <c r="D1781" s="30" t="s">
        <v>584</v>
      </c>
      <c r="E1781" s="30" t="s">
        <v>93</v>
      </c>
      <c r="F1781" s="30" t="s">
        <v>622</v>
      </c>
    </row>
    <row r="1782" spans="1:6" ht="15" thickBot="1">
      <c r="A1782" s="30" t="s">
        <v>15</v>
      </c>
      <c r="B1782" s="31">
        <v>86968.35</v>
      </c>
      <c r="C1782" s="30" t="s">
        <v>108</v>
      </c>
      <c r="D1782" s="30" t="s">
        <v>520</v>
      </c>
      <c r="E1782" s="30" t="s">
        <v>93</v>
      </c>
      <c r="F1782" s="30" t="s">
        <v>622</v>
      </c>
    </row>
    <row r="1783" spans="1:6" ht="15" thickBot="1">
      <c r="A1783" s="30" t="s">
        <v>15</v>
      </c>
      <c r="B1783" s="31">
        <v>-1900.62</v>
      </c>
      <c r="C1783" s="30" t="s">
        <v>108</v>
      </c>
      <c r="D1783" s="30" t="s">
        <v>520</v>
      </c>
      <c r="E1783" s="30" t="s">
        <v>102</v>
      </c>
      <c r="F1783" s="30" t="s">
        <v>622</v>
      </c>
    </row>
    <row r="1784" spans="1:6" ht="15" thickBot="1">
      <c r="A1784" s="30" t="s">
        <v>15</v>
      </c>
      <c r="B1784" s="31">
        <v>19770.189999999999</v>
      </c>
      <c r="C1784" s="30" t="s">
        <v>108</v>
      </c>
      <c r="D1784" s="30" t="s">
        <v>254</v>
      </c>
      <c r="E1784" s="30" t="s">
        <v>93</v>
      </c>
      <c r="F1784" s="30" t="s">
        <v>622</v>
      </c>
    </row>
    <row r="1785" spans="1:6" ht="15" thickBot="1">
      <c r="A1785" s="30" t="s">
        <v>15</v>
      </c>
      <c r="B1785" s="31">
        <v>68945.13</v>
      </c>
      <c r="C1785" s="30" t="s">
        <v>108</v>
      </c>
      <c r="D1785" s="30" t="s">
        <v>194</v>
      </c>
      <c r="E1785" s="30" t="s">
        <v>93</v>
      </c>
      <c r="F1785" s="30" t="s">
        <v>622</v>
      </c>
    </row>
    <row r="1786" spans="1:6" ht="15" thickBot="1">
      <c r="A1786" s="30" t="s">
        <v>15</v>
      </c>
      <c r="B1786" s="31">
        <v>3031.86</v>
      </c>
      <c r="C1786" s="30" t="s">
        <v>99</v>
      </c>
      <c r="D1786" s="30" t="s">
        <v>569</v>
      </c>
      <c r="E1786" s="30" t="s">
        <v>93</v>
      </c>
      <c r="F1786" s="30" t="s">
        <v>622</v>
      </c>
    </row>
    <row r="1787" spans="1:6" ht="15" thickBot="1">
      <c r="A1787" s="30" t="s">
        <v>15</v>
      </c>
      <c r="B1787" s="31">
        <v>3335.42</v>
      </c>
      <c r="C1787" s="30" t="s">
        <v>99</v>
      </c>
      <c r="D1787" s="30" t="s">
        <v>624</v>
      </c>
      <c r="E1787" s="30" t="s">
        <v>93</v>
      </c>
      <c r="F1787" s="30" t="s">
        <v>622</v>
      </c>
    </row>
    <row r="1788" spans="1:6" ht="15" thickBot="1">
      <c r="A1788" s="30" t="s">
        <v>15</v>
      </c>
      <c r="B1788" s="31">
        <v>-1337.27</v>
      </c>
      <c r="C1788" s="30" t="s">
        <v>99</v>
      </c>
      <c r="D1788" s="30" t="s">
        <v>617</v>
      </c>
      <c r="E1788" s="30" t="s">
        <v>102</v>
      </c>
      <c r="F1788" s="30" t="s">
        <v>622</v>
      </c>
    </row>
    <row r="1789" spans="1:6" ht="15" thickBot="1">
      <c r="A1789" s="30" t="s">
        <v>15</v>
      </c>
      <c r="B1789" s="31">
        <v>5778.57</v>
      </c>
      <c r="C1789" s="30" t="s">
        <v>99</v>
      </c>
      <c r="D1789" s="30" t="s">
        <v>392</v>
      </c>
      <c r="E1789" s="30" t="s">
        <v>93</v>
      </c>
      <c r="F1789" s="30" t="s">
        <v>622</v>
      </c>
    </row>
    <row r="1790" spans="1:6" ht="15" thickBot="1">
      <c r="A1790" s="30" t="s">
        <v>15</v>
      </c>
      <c r="B1790" s="31">
        <v>-731.78</v>
      </c>
      <c r="C1790" s="30" t="s">
        <v>99</v>
      </c>
      <c r="D1790" s="30" t="s">
        <v>392</v>
      </c>
      <c r="E1790" s="30" t="s">
        <v>102</v>
      </c>
      <c r="F1790" s="30" t="s">
        <v>622</v>
      </c>
    </row>
    <row r="1791" spans="1:6" ht="15" thickBot="1">
      <c r="A1791" s="30" t="s">
        <v>15</v>
      </c>
      <c r="B1791" s="31">
        <v>6867.26</v>
      </c>
      <c r="C1791" s="30" t="s">
        <v>99</v>
      </c>
      <c r="D1791" s="30" t="s">
        <v>146</v>
      </c>
      <c r="E1791" s="30" t="s">
        <v>93</v>
      </c>
      <c r="F1791" s="30" t="s">
        <v>622</v>
      </c>
    </row>
    <row r="1792" spans="1:6" ht="15" thickBot="1">
      <c r="A1792" s="30" t="s">
        <v>15</v>
      </c>
      <c r="B1792" s="31">
        <v>-750.16</v>
      </c>
      <c r="C1792" s="30" t="s">
        <v>99</v>
      </c>
      <c r="D1792" s="30" t="s">
        <v>146</v>
      </c>
      <c r="E1792" s="30" t="s">
        <v>102</v>
      </c>
      <c r="F1792" s="30" t="s">
        <v>622</v>
      </c>
    </row>
    <row r="1793" spans="1:6" ht="15" thickBot="1">
      <c r="A1793" s="30" t="s">
        <v>15</v>
      </c>
      <c r="B1793" s="31">
        <v>8203.2800000000007</v>
      </c>
      <c r="C1793" s="30" t="s">
        <v>99</v>
      </c>
      <c r="D1793" s="30" t="s">
        <v>200</v>
      </c>
      <c r="E1793" s="30" t="s">
        <v>93</v>
      </c>
      <c r="F1793" s="30" t="s">
        <v>622</v>
      </c>
    </row>
    <row r="1794" spans="1:6" ht="15" thickBot="1">
      <c r="A1794" s="30" t="s">
        <v>15</v>
      </c>
      <c r="B1794" s="31">
        <v>462.84</v>
      </c>
      <c r="C1794" s="30" t="s">
        <v>99</v>
      </c>
      <c r="D1794" s="30" t="s">
        <v>625</v>
      </c>
      <c r="E1794" s="30" t="s">
        <v>93</v>
      </c>
      <c r="F1794" s="30" t="s">
        <v>622</v>
      </c>
    </row>
    <row r="1795" spans="1:6" ht="15" thickBot="1">
      <c r="A1795" s="30" t="s">
        <v>15</v>
      </c>
      <c r="B1795" s="31">
        <v>1434.23</v>
      </c>
      <c r="C1795" s="30" t="s">
        <v>99</v>
      </c>
      <c r="D1795" s="30" t="s">
        <v>244</v>
      </c>
      <c r="E1795" s="30" t="s">
        <v>93</v>
      </c>
      <c r="F1795" s="30" t="s">
        <v>622</v>
      </c>
    </row>
    <row r="1796" spans="1:6" ht="15" thickBot="1">
      <c r="A1796" s="32"/>
      <c r="B1796" s="31">
        <v>69.08</v>
      </c>
      <c r="C1796" s="30" t="s">
        <v>131</v>
      </c>
      <c r="D1796" s="30" t="s">
        <v>150</v>
      </c>
      <c r="E1796" s="30" t="s">
        <v>93</v>
      </c>
      <c r="F1796" s="30" t="s">
        <v>622</v>
      </c>
    </row>
    <row r="1797" spans="1:6" ht="15" thickBot="1">
      <c r="A1797" s="30" t="s">
        <v>15</v>
      </c>
      <c r="B1797" s="31">
        <v>98.5</v>
      </c>
      <c r="C1797" s="30" t="s">
        <v>99</v>
      </c>
      <c r="D1797" s="30" t="s">
        <v>280</v>
      </c>
      <c r="E1797" s="30" t="s">
        <v>93</v>
      </c>
      <c r="F1797" s="30" t="s">
        <v>622</v>
      </c>
    </row>
    <row r="1798" spans="1:6" ht="15" thickBot="1">
      <c r="A1798" s="30" t="s">
        <v>15</v>
      </c>
      <c r="B1798" s="31">
        <v>1710.72</v>
      </c>
      <c r="C1798" s="30" t="s">
        <v>99</v>
      </c>
      <c r="D1798" s="30" t="s">
        <v>571</v>
      </c>
      <c r="E1798" s="30" t="s">
        <v>93</v>
      </c>
      <c r="F1798" s="30" t="s">
        <v>622</v>
      </c>
    </row>
    <row r="1799" spans="1:6" ht="15" thickBot="1">
      <c r="A1799" s="30" t="s">
        <v>20</v>
      </c>
      <c r="B1799" s="31">
        <v>3420.38</v>
      </c>
      <c r="C1799" s="30" t="s">
        <v>99</v>
      </c>
      <c r="D1799" s="30" t="s">
        <v>626</v>
      </c>
      <c r="E1799" s="30" t="s">
        <v>93</v>
      </c>
      <c r="F1799" s="30" t="s">
        <v>622</v>
      </c>
    </row>
    <row r="1800" spans="1:6" ht="15" thickBot="1">
      <c r="A1800" s="30" t="s">
        <v>15</v>
      </c>
      <c r="B1800" s="31">
        <v>2097.2800000000002</v>
      </c>
      <c r="C1800" s="30" t="s">
        <v>99</v>
      </c>
      <c r="D1800" s="30" t="s">
        <v>399</v>
      </c>
      <c r="E1800" s="30" t="s">
        <v>93</v>
      </c>
      <c r="F1800" s="30" t="s">
        <v>622</v>
      </c>
    </row>
    <row r="1801" spans="1:6" ht="15" thickBot="1">
      <c r="A1801" s="30" t="s">
        <v>15</v>
      </c>
      <c r="B1801" s="31">
        <v>-110.55</v>
      </c>
      <c r="C1801" s="30" t="s">
        <v>99</v>
      </c>
      <c r="D1801" s="30" t="s">
        <v>627</v>
      </c>
      <c r="E1801" s="30" t="s">
        <v>102</v>
      </c>
      <c r="F1801" s="30" t="s">
        <v>622</v>
      </c>
    </row>
    <row r="1802" spans="1:6" ht="15" thickBot="1">
      <c r="A1802" s="32"/>
      <c r="B1802" s="31">
        <v>77.790000000000006</v>
      </c>
      <c r="C1802" s="30" t="s">
        <v>97</v>
      </c>
      <c r="D1802" s="30" t="s">
        <v>139</v>
      </c>
      <c r="E1802" s="30" t="s">
        <v>93</v>
      </c>
      <c r="F1802" s="30" t="s">
        <v>622</v>
      </c>
    </row>
    <row r="1803" spans="1:6" ht="15" thickBot="1">
      <c r="A1803" s="32"/>
      <c r="B1803" s="31">
        <v>16247.45</v>
      </c>
      <c r="C1803" s="30" t="s">
        <v>91</v>
      </c>
      <c r="D1803" s="30" t="s">
        <v>208</v>
      </c>
      <c r="E1803" s="30" t="s">
        <v>93</v>
      </c>
      <c r="F1803" s="30" t="s">
        <v>622</v>
      </c>
    </row>
    <row r="1804" spans="1:6" ht="15" thickBot="1">
      <c r="A1804" s="32"/>
      <c r="B1804" s="31">
        <v>141.97999999999999</v>
      </c>
      <c r="C1804" s="30" t="s">
        <v>97</v>
      </c>
      <c r="D1804" s="30" t="s">
        <v>295</v>
      </c>
      <c r="E1804" s="30" t="s">
        <v>93</v>
      </c>
      <c r="F1804" s="30" t="s">
        <v>622</v>
      </c>
    </row>
    <row r="1805" spans="1:6" ht="15" thickBot="1">
      <c r="A1805" s="30" t="s">
        <v>15</v>
      </c>
      <c r="B1805" s="31">
        <v>1288.78</v>
      </c>
      <c r="C1805" s="30" t="s">
        <v>99</v>
      </c>
      <c r="D1805" s="30" t="s">
        <v>628</v>
      </c>
      <c r="E1805" s="30" t="s">
        <v>93</v>
      </c>
      <c r="F1805" s="30" t="s">
        <v>622</v>
      </c>
    </row>
    <row r="1806" spans="1:6" ht="15" thickBot="1">
      <c r="A1806" s="30" t="s">
        <v>15</v>
      </c>
      <c r="B1806" s="31">
        <v>8815.84</v>
      </c>
      <c r="C1806" s="30" t="s">
        <v>99</v>
      </c>
      <c r="D1806" s="30" t="s">
        <v>629</v>
      </c>
      <c r="E1806" s="30" t="s">
        <v>93</v>
      </c>
      <c r="F1806" s="30" t="s">
        <v>622</v>
      </c>
    </row>
    <row r="1807" spans="1:6" ht="15" thickBot="1">
      <c r="A1807" s="30" t="s">
        <v>15</v>
      </c>
      <c r="B1807" s="31">
        <v>9144.4</v>
      </c>
      <c r="C1807" s="30" t="s">
        <v>99</v>
      </c>
      <c r="D1807" s="30" t="s">
        <v>630</v>
      </c>
      <c r="E1807" s="30" t="s">
        <v>93</v>
      </c>
      <c r="F1807" s="30" t="s">
        <v>622</v>
      </c>
    </row>
    <row r="1808" spans="1:6" ht="15" thickBot="1">
      <c r="A1808" s="30" t="s">
        <v>15</v>
      </c>
      <c r="B1808" s="31">
        <v>5445.31</v>
      </c>
      <c r="C1808" s="30" t="s">
        <v>99</v>
      </c>
      <c r="D1808" s="30" t="s">
        <v>596</v>
      </c>
      <c r="E1808" s="30" t="s">
        <v>93</v>
      </c>
      <c r="F1808" s="30" t="s">
        <v>622</v>
      </c>
    </row>
    <row r="1809" spans="1:6" ht="15" thickBot="1">
      <c r="A1809" s="30" t="s">
        <v>15</v>
      </c>
      <c r="B1809" s="31">
        <v>368.47</v>
      </c>
      <c r="C1809" s="30" t="s">
        <v>99</v>
      </c>
      <c r="D1809" s="30" t="s">
        <v>408</v>
      </c>
      <c r="E1809" s="30" t="s">
        <v>93</v>
      </c>
      <c r="F1809" s="30" t="s">
        <v>622</v>
      </c>
    </row>
    <row r="1810" spans="1:6" ht="15" thickBot="1">
      <c r="A1810" s="32"/>
      <c r="B1810" s="31">
        <v>549.02</v>
      </c>
      <c r="C1810" s="30" t="s">
        <v>91</v>
      </c>
      <c r="D1810" s="30" t="s">
        <v>306</v>
      </c>
      <c r="E1810" s="30" t="s">
        <v>93</v>
      </c>
      <c r="F1810" s="30" t="s">
        <v>622</v>
      </c>
    </row>
    <row r="1811" spans="1:6" ht="15" thickBot="1">
      <c r="A1811" s="30" t="s">
        <v>15</v>
      </c>
      <c r="B1811" s="31">
        <v>-777.3</v>
      </c>
      <c r="C1811" s="30" t="s">
        <v>99</v>
      </c>
      <c r="D1811" s="30" t="s">
        <v>200</v>
      </c>
      <c r="E1811" s="30" t="s">
        <v>102</v>
      </c>
      <c r="F1811" s="30" t="s">
        <v>622</v>
      </c>
    </row>
    <row r="1812" spans="1:6" ht="15" thickBot="1">
      <c r="A1812" s="30" t="s">
        <v>20</v>
      </c>
      <c r="B1812" s="31">
        <v>7419.94</v>
      </c>
      <c r="C1812" s="30" t="s">
        <v>99</v>
      </c>
      <c r="D1812" s="30" t="s">
        <v>619</v>
      </c>
      <c r="E1812" s="30" t="s">
        <v>93</v>
      </c>
      <c r="F1812" s="30" t="s">
        <v>622</v>
      </c>
    </row>
    <row r="1813" spans="1:6" ht="15" thickBot="1">
      <c r="A1813" s="30" t="s">
        <v>20</v>
      </c>
      <c r="B1813" s="31">
        <v>105020.05</v>
      </c>
      <c r="C1813" s="30" t="s">
        <v>99</v>
      </c>
      <c r="D1813" s="30" t="s">
        <v>600</v>
      </c>
      <c r="E1813" s="30" t="s">
        <v>93</v>
      </c>
      <c r="F1813" s="30" t="s">
        <v>622</v>
      </c>
    </row>
    <row r="1814" spans="1:6" ht="15" thickBot="1">
      <c r="A1814" s="30" t="s">
        <v>20</v>
      </c>
      <c r="B1814" s="31">
        <v>4064.7</v>
      </c>
      <c r="C1814" s="30" t="s">
        <v>99</v>
      </c>
      <c r="D1814" s="30" t="s">
        <v>278</v>
      </c>
      <c r="E1814" s="30" t="s">
        <v>93</v>
      </c>
      <c r="F1814" s="30" t="s">
        <v>622</v>
      </c>
    </row>
    <row r="1815" spans="1:6" ht="15" thickBot="1">
      <c r="A1815" s="30" t="s">
        <v>15</v>
      </c>
      <c r="B1815" s="31">
        <v>323.55</v>
      </c>
      <c r="C1815" s="30" t="s">
        <v>99</v>
      </c>
      <c r="D1815" s="30" t="s">
        <v>297</v>
      </c>
      <c r="E1815" s="30" t="s">
        <v>93</v>
      </c>
      <c r="F1815" s="30" t="s">
        <v>622</v>
      </c>
    </row>
    <row r="1816" spans="1:6" ht="15" thickBot="1">
      <c r="A1816" s="30" t="s">
        <v>15</v>
      </c>
      <c r="B1816" s="31">
        <v>6182.59</v>
      </c>
      <c r="C1816" s="30" t="s">
        <v>99</v>
      </c>
      <c r="D1816" s="30" t="s">
        <v>631</v>
      </c>
      <c r="E1816" s="30" t="s">
        <v>93</v>
      </c>
      <c r="F1816" s="30" t="s">
        <v>622</v>
      </c>
    </row>
    <row r="1817" spans="1:6" ht="15" thickBot="1">
      <c r="A1817" s="30" t="s">
        <v>15</v>
      </c>
      <c r="B1817" s="31">
        <v>3197.86</v>
      </c>
      <c r="C1817" s="30" t="s">
        <v>99</v>
      </c>
      <c r="D1817" s="30" t="s">
        <v>549</v>
      </c>
      <c r="E1817" s="30" t="s">
        <v>93</v>
      </c>
      <c r="F1817" s="30" t="s">
        <v>622</v>
      </c>
    </row>
    <row r="1818" spans="1:6" ht="15" thickBot="1">
      <c r="A1818" s="30" t="s">
        <v>20</v>
      </c>
      <c r="B1818" s="31">
        <v>4097.7</v>
      </c>
      <c r="C1818" s="30" t="s">
        <v>99</v>
      </c>
      <c r="D1818" s="30" t="s">
        <v>491</v>
      </c>
      <c r="E1818" s="30" t="s">
        <v>93</v>
      </c>
      <c r="F1818" s="30" t="s">
        <v>622</v>
      </c>
    </row>
    <row r="1819" spans="1:6" ht="15" thickBot="1">
      <c r="A1819" s="30" t="s">
        <v>15</v>
      </c>
      <c r="B1819" s="31">
        <v>6174.42</v>
      </c>
      <c r="C1819" s="30" t="s">
        <v>99</v>
      </c>
      <c r="D1819" s="30" t="s">
        <v>632</v>
      </c>
      <c r="E1819" s="30" t="s">
        <v>93</v>
      </c>
      <c r="F1819" s="30" t="s">
        <v>622</v>
      </c>
    </row>
    <row r="1820" spans="1:6" ht="15" thickBot="1">
      <c r="A1820" s="30" t="s">
        <v>15</v>
      </c>
      <c r="B1820" s="31">
        <v>9314.61</v>
      </c>
      <c r="C1820" s="30" t="s">
        <v>99</v>
      </c>
      <c r="D1820" s="30" t="s">
        <v>633</v>
      </c>
      <c r="E1820" s="30" t="s">
        <v>93</v>
      </c>
      <c r="F1820" s="30" t="s">
        <v>622</v>
      </c>
    </row>
    <row r="1821" spans="1:6" ht="15" thickBot="1">
      <c r="A1821" s="30" t="s">
        <v>15</v>
      </c>
      <c r="B1821" s="31">
        <v>133.36000000000001</v>
      </c>
      <c r="C1821" s="30" t="s">
        <v>99</v>
      </c>
      <c r="D1821" s="30" t="s">
        <v>634</v>
      </c>
      <c r="E1821" s="30" t="s">
        <v>93</v>
      </c>
      <c r="F1821" s="30" t="s">
        <v>622</v>
      </c>
    </row>
    <row r="1822" spans="1:6" ht="15" thickBot="1">
      <c r="A1822" s="32"/>
      <c r="B1822" s="31">
        <v>793.12</v>
      </c>
      <c r="C1822" s="30" t="s">
        <v>91</v>
      </c>
      <c r="D1822" s="30" t="s">
        <v>344</v>
      </c>
      <c r="E1822" s="30" t="s">
        <v>93</v>
      </c>
      <c r="F1822" s="30" t="s">
        <v>622</v>
      </c>
    </row>
    <row r="1823" spans="1:6" ht="15" thickBot="1">
      <c r="A1823" s="32"/>
      <c r="B1823" s="31">
        <v>1607.82</v>
      </c>
      <c r="C1823" s="30" t="s">
        <v>133</v>
      </c>
      <c r="D1823" s="30" t="s">
        <v>134</v>
      </c>
      <c r="E1823" s="30" t="s">
        <v>93</v>
      </c>
      <c r="F1823" s="30" t="s">
        <v>622</v>
      </c>
    </row>
    <row r="1824" spans="1:6" ht="15" thickBot="1">
      <c r="A1824" s="32"/>
      <c r="B1824" s="31">
        <v>59.61</v>
      </c>
      <c r="C1824" s="30" t="s">
        <v>97</v>
      </c>
      <c r="D1824" s="30" t="s">
        <v>158</v>
      </c>
      <c r="E1824" s="30" t="s">
        <v>93</v>
      </c>
      <c r="F1824" s="30" t="s">
        <v>622</v>
      </c>
    </row>
    <row r="1825" spans="1:6" ht="15" thickBot="1">
      <c r="A1825" s="32"/>
      <c r="B1825" s="31">
        <v>8425.17</v>
      </c>
      <c r="C1825" s="30" t="s">
        <v>91</v>
      </c>
      <c r="D1825" s="30" t="s">
        <v>180</v>
      </c>
      <c r="E1825" s="30" t="s">
        <v>93</v>
      </c>
      <c r="F1825" s="30" t="s">
        <v>622</v>
      </c>
    </row>
    <row r="1826" spans="1:6" ht="15" thickBot="1">
      <c r="A1826" s="32"/>
      <c r="B1826" s="31">
        <v>938.61</v>
      </c>
      <c r="C1826" s="30" t="s">
        <v>91</v>
      </c>
      <c r="D1826" s="30" t="s">
        <v>113</v>
      </c>
      <c r="E1826" s="30" t="s">
        <v>93</v>
      </c>
      <c r="F1826" s="30" t="s">
        <v>622</v>
      </c>
    </row>
    <row r="1827" spans="1:6" ht="15" thickBot="1">
      <c r="A1827" s="30" t="s">
        <v>20</v>
      </c>
      <c r="B1827" s="31">
        <v>-3500.07</v>
      </c>
      <c r="C1827" s="30" t="s">
        <v>108</v>
      </c>
      <c r="D1827" s="30" t="s">
        <v>161</v>
      </c>
      <c r="E1827" s="30" t="s">
        <v>102</v>
      </c>
      <c r="F1827" s="30" t="s">
        <v>622</v>
      </c>
    </row>
    <row r="1828" spans="1:6" ht="15" thickBot="1">
      <c r="A1828" s="32"/>
      <c r="B1828" s="31">
        <v>39.21</v>
      </c>
      <c r="C1828" s="30" t="s">
        <v>91</v>
      </c>
      <c r="D1828" s="30" t="s">
        <v>182</v>
      </c>
      <c r="E1828" s="30" t="s">
        <v>93</v>
      </c>
      <c r="F1828" s="30" t="s">
        <v>622</v>
      </c>
    </row>
    <row r="1829" spans="1:6" ht="15" thickBot="1">
      <c r="A1829" s="30" t="s">
        <v>15</v>
      </c>
      <c r="B1829" s="31">
        <v>827.79</v>
      </c>
      <c r="C1829" s="30" t="s">
        <v>99</v>
      </c>
      <c r="D1829" s="30" t="s">
        <v>635</v>
      </c>
      <c r="E1829" s="30" t="s">
        <v>93</v>
      </c>
      <c r="F1829" s="30" t="s">
        <v>622</v>
      </c>
    </row>
    <row r="1830" spans="1:6" ht="15" thickBot="1">
      <c r="A1830" s="30" t="s">
        <v>15</v>
      </c>
      <c r="B1830" s="31">
        <v>46173</v>
      </c>
      <c r="C1830" s="30" t="s">
        <v>108</v>
      </c>
      <c r="D1830" s="30" t="s">
        <v>362</v>
      </c>
      <c r="E1830" s="30" t="s">
        <v>93</v>
      </c>
      <c r="F1830" s="30" t="s">
        <v>622</v>
      </c>
    </row>
    <row r="1831" spans="1:6" ht="15" thickBot="1">
      <c r="A1831" s="30" t="s">
        <v>20</v>
      </c>
      <c r="B1831" s="31">
        <v>-2132.0500000000002</v>
      </c>
      <c r="C1831" s="30" t="s">
        <v>99</v>
      </c>
      <c r="D1831" s="30" t="s">
        <v>419</v>
      </c>
      <c r="E1831" s="30" t="s">
        <v>102</v>
      </c>
      <c r="F1831" s="30" t="s">
        <v>622</v>
      </c>
    </row>
    <row r="1832" spans="1:6" ht="15" thickBot="1">
      <c r="A1832" s="30" t="s">
        <v>15</v>
      </c>
      <c r="B1832" s="31">
        <v>6101.55</v>
      </c>
      <c r="C1832" s="30" t="s">
        <v>99</v>
      </c>
      <c r="D1832" s="30" t="s">
        <v>636</v>
      </c>
      <c r="E1832" s="30" t="s">
        <v>93</v>
      </c>
      <c r="F1832" s="30" t="s">
        <v>622</v>
      </c>
    </row>
    <row r="1833" spans="1:6" ht="15" thickBot="1">
      <c r="A1833" s="30" t="s">
        <v>20</v>
      </c>
      <c r="B1833" s="31">
        <v>61.62</v>
      </c>
      <c r="C1833" s="30" t="s">
        <v>99</v>
      </c>
      <c r="D1833" s="30" t="s">
        <v>597</v>
      </c>
      <c r="E1833" s="30" t="s">
        <v>93</v>
      </c>
      <c r="F1833" s="30" t="s">
        <v>622</v>
      </c>
    </row>
    <row r="1834" spans="1:6" ht="15" thickBot="1">
      <c r="A1834" s="30" t="s">
        <v>15</v>
      </c>
      <c r="B1834" s="31">
        <v>963.23</v>
      </c>
      <c r="C1834" s="30" t="s">
        <v>99</v>
      </c>
      <c r="D1834" s="30" t="s">
        <v>609</v>
      </c>
      <c r="E1834" s="30" t="s">
        <v>93</v>
      </c>
      <c r="F1834" s="30" t="s">
        <v>622</v>
      </c>
    </row>
    <row r="1835" spans="1:6" ht="15" thickBot="1">
      <c r="A1835" s="30" t="s">
        <v>15</v>
      </c>
      <c r="B1835" s="31">
        <v>-416.62</v>
      </c>
      <c r="C1835" s="30" t="s">
        <v>99</v>
      </c>
      <c r="D1835" s="30" t="s">
        <v>637</v>
      </c>
      <c r="E1835" s="30" t="s">
        <v>102</v>
      </c>
      <c r="F1835" s="30" t="s">
        <v>622</v>
      </c>
    </row>
    <row r="1836" spans="1:6" ht="15" thickBot="1">
      <c r="A1836" s="30" t="s">
        <v>15</v>
      </c>
      <c r="B1836" s="31">
        <v>13500</v>
      </c>
      <c r="C1836" s="30" t="s">
        <v>99</v>
      </c>
      <c r="D1836" s="30" t="s">
        <v>638</v>
      </c>
      <c r="E1836" s="30" t="s">
        <v>93</v>
      </c>
      <c r="F1836" s="30" t="s">
        <v>622</v>
      </c>
    </row>
    <row r="1837" spans="1:6" ht="15" thickBot="1">
      <c r="A1837" s="30" t="s">
        <v>15</v>
      </c>
      <c r="B1837" s="31">
        <v>79.69</v>
      </c>
      <c r="C1837" s="30" t="s">
        <v>99</v>
      </c>
      <c r="D1837" s="30" t="s">
        <v>557</v>
      </c>
      <c r="E1837" s="30" t="s">
        <v>93</v>
      </c>
      <c r="F1837" s="30" t="s">
        <v>622</v>
      </c>
    </row>
    <row r="1838" spans="1:6" ht="15" thickBot="1">
      <c r="A1838" s="30" t="s">
        <v>15</v>
      </c>
      <c r="B1838" s="31">
        <v>152.88999999999999</v>
      </c>
      <c r="C1838" s="30" t="s">
        <v>99</v>
      </c>
      <c r="D1838" s="30" t="s">
        <v>440</v>
      </c>
      <c r="E1838" s="30" t="s">
        <v>93</v>
      </c>
      <c r="F1838" s="30" t="s">
        <v>622</v>
      </c>
    </row>
    <row r="1839" spans="1:6" ht="15" thickBot="1">
      <c r="A1839" s="30" t="s">
        <v>20</v>
      </c>
      <c r="B1839" s="31">
        <v>-563.45000000000005</v>
      </c>
      <c r="C1839" s="30" t="s">
        <v>99</v>
      </c>
      <c r="D1839" s="30" t="s">
        <v>600</v>
      </c>
      <c r="E1839" s="30" t="s">
        <v>102</v>
      </c>
      <c r="F1839" s="30" t="s">
        <v>622</v>
      </c>
    </row>
    <row r="1840" spans="1:6" ht="15" thickBot="1">
      <c r="A1840" s="30" t="s">
        <v>15</v>
      </c>
      <c r="B1840" s="31">
        <v>-14436</v>
      </c>
      <c r="C1840" s="30" t="s">
        <v>99</v>
      </c>
      <c r="D1840" s="30" t="s">
        <v>472</v>
      </c>
      <c r="E1840" s="30" t="s">
        <v>102</v>
      </c>
      <c r="F1840" s="30" t="s">
        <v>622</v>
      </c>
    </row>
    <row r="1841" spans="1:6" ht="15" thickBot="1">
      <c r="A1841" s="30" t="s">
        <v>15</v>
      </c>
      <c r="B1841" s="31">
        <v>8826.81</v>
      </c>
      <c r="C1841" s="30" t="s">
        <v>99</v>
      </c>
      <c r="D1841" s="30" t="s">
        <v>147</v>
      </c>
      <c r="E1841" s="30" t="s">
        <v>93</v>
      </c>
      <c r="F1841" s="30" t="s">
        <v>622</v>
      </c>
    </row>
    <row r="1842" spans="1:6" ht="15" thickBot="1">
      <c r="A1842" s="30" t="s">
        <v>15</v>
      </c>
      <c r="B1842" s="31">
        <v>66892.149999999994</v>
      </c>
      <c r="C1842" s="30" t="s">
        <v>99</v>
      </c>
      <c r="D1842" s="30" t="s">
        <v>203</v>
      </c>
      <c r="E1842" s="30" t="s">
        <v>93</v>
      </c>
      <c r="F1842" s="30" t="s">
        <v>622</v>
      </c>
    </row>
    <row r="1843" spans="1:6" ht="15" thickBot="1">
      <c r="A1843" s="30" t="s">
        <v>15</v>
      </c>
      <c r="B1843" s="31">
        <v>-2697.2</v>
      </c>
      <c r="C1843" s="30" t="s">
        <v>99</v>
      </c>
      <c r="D1843" s="30" t="s">
        <v>203</v>
      </c>
      <c r="E1843" s="30" t="s">
        <v>102</v>
      </c>
      <c r="F1843" s="30" t="s">
        <v>622</v>
      </c>
    </row>
    <row r="1844" spans="1:6" ht="15" thickBot="1">
      <c r="A1844" s="30" t="s">
        <v>15</v>
      </c>
      <c r="B1844" s="31">
        <v>3082.44</v>
      </c>
      <c r="C1844" s="30" t="s">
        <v>99</v>
      </c>
      <c r="D1844" s="30" t="s">
        <v>388</v>
      </c>
      <c r="E1844" s="30" t="s">
        <v>93</v>
      </c>
      <c r="F1844" s="30" t="s">
        <v>622</v>
      </c>
    </row>
    <row r="1845" spans="1:6" ht="15" thickBot="1">
      <c r="A1845" s="30" t="s">
        <v>15</v>
      </c>
      <c r="B1845" s="31">
        <v>3465.27</v>
      </c>
      <c r="C1845" s="30" t="s">
        <v>99</v>
      </c>
      <c r="D1845" s="30" t="s">
        <v>469</v>
      </c>
      <c r="E1845" s="30" t="s">
        <v>93</v>
      </c>
      <c r="F1845" s="30" t="s">
        <v>622</v>
      </c>
    </row>
    <row r="1846" spans="1:6" ht="15" thickBot="1">
      <c r="A1846" s="30" t="s">
        <v>15</v>
      </c>
      <c r="B1846" s="31">
        <v>-4276.32</v>
      </c>
      <c r="C1846" s="30" t="s">
        <v>99</v>
      </c>
      <c r="D1846" s="30" t="s">
        <v>469</v>
      </c>
      <c r="E1846" s="30" t="s">
        <v>102</v>
      </c>
      <c r="F1846" s="30" t="s">
        <v>622</v>
      </c>
    </row>
    <row r="1847" spans="1:6" ht="15" thickBot="1">
      <c r="A1847" s="32"/>
      <c r="B1847" s="31">
        <v>23.8</v>
      </c>
      <c r="C1847" s="30" t="s">
        <v>120</v>
      </c>
      <c r="D1847" s="30" t="s">
        <v>207</v>
      </c>
      <c r="E1847" s="30" t="s">
        <v>93</v>
      </c>
      <c r="F1847" s="30" t="s">
        <v>622</v>
      </c>
    </row>
    <row r="1848" spans="1:6" ht="15" thickBot="1">
      <c r="A1848" s="32"/>
      <c r="B1848" s="31">
        <v>-177.5</v>
      </c>
      <c r="C1848" s="30" t="s">
        <v>91</v>
      </c>
      <c r="D1848" s="30" t="s">
        <v>191</v>
      </c>
      <c r="E1848" s="30" t="s">
        <v>102</v>
      </c>
      <c r="F1848" s="30" t="s">
        <v>622</v>
      </c>
    </row>
    <row r="1849" spans="1:6" ht="15" thickBot="1">
      <c r="A1849" s="30" t="s">
        <v>15</v>
      </c>
      <c r="B1849" s="31">
        <v>-1718.55</v>
      </c>
      <c r="C1849" s="30" t="s">
        <v>99</v>
      </c>
      <c r="D1849" s="30" t="s">
        <v>521</v>
      </c>
      <c r="E1849" s="30" t="s">
        <v>102</v>
      </c>
      <c r="F1849" s="30" t="s">
        <v>622</v>
      </c>
    </row>
    <row r="1850" spans="1:6" ht="15" thickBot="1">
      <c r="A1850" s="30" t="s">
        <v>15</v>
      </c>
      <c r="B1850" s="31">
        <v>7597.13</v>
      </c>
      <c r="C1850" s="30" t="s">
        <v>108</v>
      </c>
      <c r="D1850" s="30" t="s">
        <v>266</v>
      </c>
      <c r="E1850" s="30" t="s">
        <v>93</v>
      </c>
      <c r="F1850" s="30" t="s">
        <v>622</v>
      </c>
    </row>
    <row r="1851" spans="1:6" ht="15" thickBot="1">
      <c r="A1851" s="30" t="s">
        <v>20</v>
      </c>
      <c r="B1851" s="31">
        <v>8047.44</v>
      </c>
      <c r="C1851" s="30" t="s">
        <v>99</v>
      </c>
      <c r="D1851" s="30" t="s">
        <v>419</v>
      </c>
      <c r="E1851" s="30" t="s">
        <v>93</v>
      </c>
      <c r="F1851" s="30" t="s">
        <v>622</v>
      </c>
    </row>
    <row r="1852" spans="1:6" ht="15" thickBot="1">
      <c r="A1852" s="30" t="s">
        <v>15</v>
      </c>
      <c r="B1852" s="31">
        <v>895.38</v>
      </c>
      <c r="C1852" s="30" t="s">
        <v>99</v>
      </c>
      <c r="D1852" s="30" t="s">
        <v>576</v>
      </c>
      <c r="E1852" s="30" t="s">
        <v>93</v>
      </c>
      <c r="F1852" s="30" t="s">
        <v>622</v>
      </c>
    </row>
    <row r="1853" spans="1:6" ht="15" thickBot="1">
      <c r="A1853" s="30" t="s">
        <v>15</v>
      </c>
      <c r="B1853" s="31">
        <v>1106.8800000000001</v>
      </c>
      <c r="C1853" s="30" t="s">
        <v>99</v>
      </c>
      <c r="D1853" s="30" t="s">
        <v>639</v>
      </c>
      <c r="E1853" s="30" t="s">
        <v>93</v>
      </c>
      <c r="F1853" s="30" t="s">
        <v>622</v>
      </c>
    </row>
    <row r="1854" spans="1:6" ht="15" thickBot="1">
      <c r="A1854" s="30" t="s">
        <v>15</v>
      </c>
      <c r="B1854" s="31">
        <v>-69.91</v>
      </c>
      <c r="C1854" s="30" t="s">
        <v>99</v>
      </c>
      <c r="D1854" s="30" t="s">
        <v>214</v>
      </c>
      <c r="E1854" s="30" t="s">
        <v>102</v>
      </c>
      <c r="F1854" s="30" t="s">
        <v>622</v>
      </c>
    </row>
    <row r="1855" spans="1:6" ht="15" thickBot="1">
      <c r="A1855" s="30" t="s">
        <v>15</v>
      </c>
      <c r="B1855" s="31">
        <v>11827.27</v>
      </c>
      <c r="C1855" s="30" t="s">
        <v>99</v>
      </c>
      <c r="D1855" s="30" t="s">
        <v>220</v>
      </c>
      <c r="E1855" s="30" t="s">
        <v>93</v>
      </c>
      <c r="F1855" s="30" t="s">
        <v>622</v>
      </c>
    </row>
    <row r="1856" spans="1:6" ht="15" thickBot="1">
      <c r="A1856" s="30" t="s">
        <v>15</v>
      </c>
      <c r="B1856" s="31">
        <v>-11192.75</v>
      </c>
      <c r="C1856" s="30" t="s">
        <v>99</v>
      </c>
      <c r="D1856" s="30" t="s">
        <v>130</v>
      </c>
      <c r="E1856" s="30" t="s">
        <v>102</v>
      </c>
      <c r="F1856" s="30" t="s">
        <v>622</v>
      </c>
    </row>
    <row r="1857" spans="1:6" ht="15" thickBot="1">
      <c r="A1857" s="30" t="s">
        <v>15</v>
      </c>
      <c r="B1857" s="31">
        <v>2398.6</v>
      </c>
      <c r="C1857" s="30" t="s">
        <v>99</v>
      </c>
      <c r="D1857" s="30" t="s">
        <v>201</v>
      </c>
      <c r="E1857" s="30" t="s">
        <v>93</v>
      </c>
      <c r="F1857" s="30" t="s">
        <v>622</v>
      </c>
    </row>
    <row r="1858" spans="1:6" ht="15" thickBot="1">
      <c r="A1858" s="30" t="s">
        <v>15</v>
      </c>
      <c r="B1858" s="31">
        <v>-1777.89</v>
      </c>
      <c r="C1858" s="30" t="s">
        <v>99</v>
      </c>
      <c r="D1858" s="30" t="s">
        <v>185</v>
      </c>
      <c r="E1858" s="30" t="s">
        <v>102</v>
      </c>
      <c r="F1858" s="30" t="s">
        <v>622</v>
      </c>
    </row>
    <row r="1859" spans="1:6" ht="15" thickBot="1">
      <c r="A1859" s="30" t="s">
        <v>15</v>
      </c>
      <c r="B1859" s="31">
        <v>2299.98</v>
      </c>
      <c r="C1859" s="30" t="s">
        <v>99</v>
      </c>
      <c r="D1859" s="30" t="s">
        <v>185</v>
      </c>
      <c r="E1859" s="30" t="s">
        <v>93</v>
      </c>
      <c r="F1859" s="30" t="s">
        <v>622</v>
      </c>
    </row>
    <row r="1860" spans="1:6" ht="15" thickBot="1">
      <c r="A1860" s="30" t="s">
        <v>15</v>
      </c>
      <c r="B1860" s="31">
        <v>-300.75</v>
      </c>
      <c r="C1860" s="30" t="s">
        <v>99</v>
      </c>
      <c r="D1860" s="30" t="s">
        <v>631</v>
      </c>
      <c r="E1860" s="30" t="s">
        <v>102</v>
      </c>
      <c r="F1860" s="30" t="s">
        <v>622</v>
      </c>
    </row>
    <row r="1861" spans="1:6" ht="15" thickBot="1">
      <c r="A1861" s="30" t="s">
        <v>15</v>
      </c>
      <c r="B1861" s="31">
        <v>689.08</v>
      </c>
      <c r="C1861" s="30" t="s">
        <v>99</v>
      </c>
      <c r="D1861" s="30" t="s">
        <v>640</v>
      </c>
      <c r="E1861" s="30" t="s">
        <v>93</v>
      </c>
      <c r="F1861" s="30" t="s">
        <v>622</v>
      </c>
    </row>
    <row r="1862" spans="1:6" ht="15" thickBot="1">
      <c r="A1862" s="30" t="s">
        <v>20</v>
      </c>
      <c r="B1862" s="31">
        <v>155755.46</v>
      </c>
      <c r="C1862" s="30" t="s">
        <v>99</v>
      </c>
      <c r="D1862" s="30" t="s">
        <v>615</v>
      </c>
      <c r="E1862" s="30" t="s">
        <v>93</v>
      </c>
      <c r="F1862" s="30" t="s">
        <v>622</v>
      </c>
    </row>
    <row r="1863" spans="1:6" ht="15" thickBot="1">
      <c r="A1863" s="30" t="s">
        <v>15</v>
      </c>
      <c r="B1863" s="31">
        <v>2099.67</v>
      </c>
      <c r="C1863" s="30" t="s">
        <v>99</v>
      </c>
      <c r="D1863" s="30" t="s">
        <v>581</v>
      </c>
      <c r="E1863" s="30" t="s">
        <v>93</v>
      </c>
      <c r="F1863" s="30" t="s">
        <v>622</v>
      </c>
    </row>
    <row r="1864" spans="1:6" ht="15" thickBot="1">
      <c r="A1864" s="32"/>
      <c r="B1864" s="31">
        <v>275.62</v>
      </c>
      <c r="C1864" s="30" t="s">
        <v>91</v>
      </c>
      <c r="D1864" s="30" t="s">
        <v>100</v>
      </c>
      <c r="E1864" s="30" t="s">
        <v>93</v>
      </c>
      <c r="F1864" s="30" t="s">
        <v>622</v>
      </c>
    </row>
    <row r="1865" spans="1:6" ht="15" thickBot="1">
      <c r="A1865" s="32"/>
      <c r="B1865" s="31">
        <v>2062.08</v>
      </c>
      <c r="C1865" s="30" t="s">
        <v>91</v>
      </c>
      <c r="D1865" s="30" t="s">
        <v>136</v>
      </c>
      <c r="E1865" s="30" t="s">
        <v>93</v>
      </c>
      <c r="F1865" s="30" t="s">
        <v>622</v>
      </c>
    </row>
    <row r="1866" spans="1:6" ht="15" thickBot="1">
      <c r="A1866" s="32"/>
      <c r="B1866" s="31">
        <v>1728.57</v>
      </c>
      <c r="C1866" s="30" t="s">
        <v>91</v>
      </c>
      <c r="D1866" s="30" t="s">
        <v>206</v>
      </c>
      <c r="E1866" s="30" t="s">
        <v>93</v>
      </c>
      <c r="F1866" s="30" t="s">
        <v>622</v>
      </c>
    </row>
    <row r="1867" spans="1:6" ht="15" thickBot="1">
      <c r="A1867" s="32"/>
      <c r="B1867" s="31">
        <v>2778.49</v>
      </c>
      <c r="C1867" s="30" t="s">
        <v>91</v>
      </c>
      <c r="D1867" s="30" t="s">
        <v>142</v>
      </c>
      <c r="E1867" s="30" t="s">
        <v>93</v>
      </c>
      <c r="F1867" s="30" t="s">
        <v>622</v>
      </c>
    </row>
    <row r="1868" spans="1:6" ht="15" thickBot="1">
      <c r="A1868" s="32"/>
      <c r="B1868" s="31">
        <v>11645.7</v>
      </c>
      <c r="C1868" s="30" t="s">
        <v>91</v>
      </c>
      <c r="D1868" s="30" t="s">
        <v>191</v>
      </c>
      <c r="E1868" s="30" t="s">
        <v>93</v>
      </c>
      <c r="F1868" s="30" t="s">
        <v>622</v>
      </c>
    </row>
    <row r="1869" spans="1:6" ht="15" thickBot="1">
      <c r="A1869" s="32"/>
      <c r="B1869" s="31">
        <v>-534.98</v>
      </c>
      <c r="C1869" s="30" t="s">
        <v>118</v>
      </c>
      <c r="D1869" s="30" t="s">
        <v>623</v>
      </c>
      <c r="E1869" s="30" t="s">
        <v>102</v>
      </c>
      <c r="F1869" s="30" t="s">
        <v>622</v>
      </c>
    </row>
    <row r="1870" spans="1:6" ht="15" thickBot="1">
      <c r="A1870" s="30" t="s">
        <v>15</v>
      </c>
      <c r="B1870" s="31">
        <v>-509.21</v>
      </c>
      <c r="C1870" s="30" t="s">
        <v>108</v>
      </c>
      <c r="D1870" s="30" t="s">
        <v>266</v>
      </c>
      <c r="E1870" s="30" t="s">
        <v>102</v>
      </c>
      <c r="F1870" s="30" t="s">
        <v>622</v>
      </c>
    </row>
    <row r="1871" spans="1:6" ht="15" thickBot="1">
      <c r="A1871" s="30" t="s">
        <v>15</v>
      </c>
      <c r="B1871" s="31">
        <v>-1047.5</v>
      </c>
      <c r="C1871" s="30" t="s">
        <v>99</v>
      </c>
      <c r="D1871" s="30" t="s">
        <v>569</v>
      </c>
      <c r="E1871" s="30" t="s">
        <v>102</v>
      </c>
      <c r="F1871" s="30" t="s">
        <v>622</v>
      </c>
    </row>
    <row r="1872" spans="1:6" ht="15" thickBot="1">
      <c r="A1872" s="30" t="s">
        <v>15</v>
      </c>
      <c r="B1872" s="31">
        <v>700.15</v>
      </c>
      <c r="C1872" s="30" t="s">
        <v>99</v>
      </c>
      <c r="D1872" s="30" t="s">
        <v>641</v>
      </c>
      <c r="E1872" s="30" t="s">
        <v>93</v>
      </c>
      <c r="F1872" s="30" t="s">
        <v>622</v>
      </c>
    </row>
    <row r="1873" spans="1:6" ht="15" thickBot="1">
      <c r="A1873" s="30" t="s">
        <v>15</v>
      </c>
      <c r="B1873" s="31">
        <v>-524.01</v>
      </c>
      <c r="C1873" s="30" t="s">
        <v>99</v>
      </c>
      <c r="D1873" s="30" t="s">
        <v>596</v>
      </c>
      <c r="E1873" s="30" t="s">
        <v>102</v>
      </c>
      <c r="F1873" s="30" t="s">
        <v>622</v>
      </c>
    </row>
    <row r="1874" spans="1:6" ht="15" thickBot="1">
      <c r="A1874" s="30" t="s">
        <v>15</v>
      </c>
      <c r="B1874" s="31">
        <v>170.47</v>
      </c>
      <c r="C1874" s="30" t="s">
        <v>99</v>
      </c>
      <c r="D1874" s="30" t="s">
        <v>642</v>
      </c>
      <c r="E1874" s="30" t="s">
        <v>93</v>
      </c>
      <c r="F1874" s="30" t="s">
        <v>622</v>
      </c>
    </row>
    <row r="1875" spans="1:6" ht="15" thickBot="1">
      <c r="A1875" s="30" t="s">
        <v>20</v>
      </c>
      <c r="B1875" s="31">
        <v>-124.46</v>
      </c>
      <c r="C1875" s="30" t="s">
        <v>99</v>
      </c>
      <c r="D1875" s="30" t="s">
        <v>594</v>
      </c>
      <c r="E1875" s="30" t="s">
        <v>102</v>
      </c>
      <c r="F1875" s="30" t="s">
        <v>622</v>
      </c>
    </row>
    <row r="1876" spans="1:6" ht="15" thickBot="1">
      <c r="A1876" s="30" t="s">
        <v>15</v>
      </c>
      <c r="B1876" s="31">
        <v>4008.02</v>
      </c>
      <c r="C1876" s="30" t="s">
        <v>99</v>
      </c>
      <c r="D1876" s="30" t="s">
        <v>214</v>
      </c>
      <c r="E1876" s="30" t="s">
        <v>93</v>
      </c>
      <c r="F1876" s="30" t="s">
        <v>622</v>
      </c>
    </row>
    <row r="1877" spans="1:6" ht="15" thickBot="1">
      <c r="A1877" s="30" t="s">
        <v>20</v>
      </c>
      <c r="B1877" s="31">
        <v>-34900.550000000003</v>
      </c>
      <c r="C1877" s="30" t="s">
        <v>99</v>
      </c>
      <c r="D1877" s="30" t="s">
        <v>420</v>
      </c>
      <c r="E1877" s="30" t="s">
        <v>102</v>
      </c>
      <c r="F1877" s="30" t="s">
        <v>622</v>
      </c>
    </row>
    <row r="1878" spans="1:6" ht="15" thickBot="1">
      <c r="A1878" s="30" t="s">
        <v>15</v>
      </c>
      <c r="B1878" s="31">
        <v>-147.69999999999999</v>
      </c>
      <c r="C1878" s="30" t="s">
        <v>99</v>
      </c>
      <c r="D1878" s="30" t="s">
        <v>175</v>
      </c>
      <c r="E1878" s="30" t="s">
        <v>102</v>
      </c>
      <c r="F1878" s="30" t="s">
        <v>622</v>
      </c>
    </row>
    <row r="1879" spans="1:6" ht="15" thickBot="1">
      <c r="A1879" s="30" t="s">
        <v>15</v>
      </c>
      <c r="B1879" s="31">
        <v>108381.15</v>
      </c>
      <c r="C1879" s="30" t="s">
        <v>99</v>
      </c>
      <c r="D1879" s="30" t="s">
        <v>202</v>
      </c>
      <c r="E1879" s="30" t="s">
        <v>93</v>
      </c>
      <c r="F1879" s="30" t="s">
        <v>622</v>
      </c>
    </row>
    <row r="1880" spans="1:6" ht="15" thickBot="1">
      <c r="A1880" s="30" t="s">
        <v>103</v>
      </c>
      <c r="B1880" s="31">
        <v>-1403.76</v>
      </c>
      <c r="C1880" s="30" t="s">
        <v>99</v>
      </c>
      <c r="D1880" s="30" t="s">
        <v>151</v>
      </c>
      <c r="E1880" s="30" t="s">
        <v>102</v>
      </c>
      <c r="F1880" s="30" t="s">
        <v>622</v>
      </c>
    </row>
    <row r="1881" spans="1:6" ht="15" thickBot="1">
      <c r="A1881" s="30" t="s">
        <v>15</v>
      </c>
      <c r="B1881" s="31">
        <v>-2181.31</v>
      </c>
      <c r="C1881" s="30" t="s">
        <v>99</v>
      </c>
      <c r="D1881" s="30" t="s">
        <v>482</v>
      </c>
      <c r="E1881" s="30" t="s">
        <v>102</v>
      </c>
      <c r="F1881" s="30" t="s">
        <v>622</v>
      </c>
    </row>
    <row r="1882" spans="1:6" ht="15" thickBot="1">
      <c r="A1882" s="30" t="s">
        <v>15</v>
      </c>
      <c r="B1882" s="31">
        <v>1477.3</v>
      </c>
      <c r="C1882" s="30" t="s">
        <v>99</v>
      </c>
      <c r="D1882" s="30" t="s">
        <v>643</v>
      </c>
      <c r="E1882" s="30" t="s">
        <v>93</v>
      </c>
      <c r="F1882" s="30" t="s">
        <v>622</v>
      </c>
    </row>
    <row r="1883" spans="1:6" ht="15" thickBot="1">
      <c r="A1883" s="30" t="s">
        <v>20</v>
      </c>
      <c r="B1883" s="31">
        <v>-2674.75</v>
      </c>
      <c r="C1883" s="30" t="s">
        <v>99</v>
      </c>
      <c r="D1883" s="30" t="s">
        <v>626</v>
      </c>
      <c r="E1883" s="30" t="s">
        <v>102</v>
      </c>
      <c r="F1883" s="30" t="s">
        <v>622</v>
      </c>
    </row>
    <row r="1884" spans="1:6" ht="15" thickBot="1">
      <c r="A1884" s="30" t="s">
        <v>15</v>
      </c>
      <c r="B1884" s="31">
        <v>4701.7700000000004</v>
      </c>
      <c r="C1884" s="30" t="s">
        <v>99</v>
      </c>
      <c r="D1884" s="30" t="s">
        <v>644</v>
      </c>
      <c r="E1884" s="30" t="s">
        <v>93</v>
      </c>
      <c r="F1884" s="30" t="s">
        <v>622</v>
      </c>
    </row>
    <row r="1885" spans="1:6" ht="15" thickBot="1">
      <c r="A1885" s="32"/>
      <c r="B1885" s="31">
        <v>34292.6</v>
      </c>
      <c r="C1885" s="30" t="s">
        <v>106</v>
      </c>
      <c r="D1885" s="30" t="s">
        <v>156</v>
      </c>
      <c r="E1885" s="30" t="s">
        <v>93</v>
      </c>
      <c r="F1885" s="30" t="s">
        <v>622</v>
      </c>
    </row>
    <row r="1886" spans="1:6" ht="15" thickBot="1">
      <c r="A1886" s="32"/>
      <c r="B1886" s="31">
        <v>-992.17</v>
      </c>
      <c r="C1886" s="30" t="s">
        <v>106</v>
      </c>
      <c r="D1886" s="30" t="s">
        <v>156</v>
      </c>
      <c r="E1886" s="30" t="s">
        <v>102</v>
      </c>
      <c r="F1886" s="30" t="s">
        <v>622</v>
      </c>
    </row>
    <row r="1887" spans="1:6" ht="15" thickBot="1">
      <c r="A1887" s="32"/>
      <c r="B1887" s="31">
        <v>1485.28</v>
      </c>
      <c r="C1887" s="30" t="s">
        <v>97</v>
      </c>
      <c r="D1887" s="30" t="s">
        <v>157</v>
      </c>
      <c r="E1887" s="30" t="s">
        <v>93</v>
      </c>
      <c r="F1887" s="30" t="s">
        <v>622</v>
      </c>
    </row>
    <row r="1888" spans="1:6" ht="15" thickBot="1">
      <c r="A1888" s="32"/>
      <c r="B1888" s="31">
        <v>3262.04</v>
      </c>
      <c r="C1888" s="30" t="s">
        <v>91</v>
      </c>
      <c r="D1888" s="30" t="s">
        <v>190</v>
      </c>
      <c r="E1888" s="30" t="s">
        <v>93</v>
      </c>
      <c r="F1888" s="30" t="s">
        <v>622</v>
      </c>
    </row>
    <row r="1889" spans="1:6" ht="15" thickBot="1">
      <c r="A1889" s="30" t="s">
        <v>20</v>
      </c>
      <c r="B1889" s="31">
        <v>-5344.54</v>
      </c>
      <c r="C1889" s="30" t="s">
        <v>99</v>
      </c>
      <c r="D1889" s="30" t="s">
        <v>114</v>
      </c>
      <c r="E1889" s="30" t="s">
        <v>102</v>
      </c>
      <c r="F1889" s="30" t="s">
        <v>622</v>
      </c>
    </row>
    <row r="1890" spans="1:6" ht="15" thickBot="1">
      <c r="A1890" s="30" t="s">
        <v>15</v>
      </c>
      <c r="B1890" s="31">
        <v>3159.7</v>
      </c>
      <c r="C1890" s="30" t="s">
        <v>99</v>
      </c>
      <c r="D1890" s="30" t="s">
        <v>645</v>
      </c>
      <c r="E1890" s="30" t="s">
        <v>93</v>
      </c>
      <c r="F1890" s="30" t="s">
        <v>622</v>
      </c>
    </row>
    <row r="1891" spans="1:6" ht="15" thickBot="1">
      <c r="A1891" s="32"/>
      <c r="B1891" s="31">
        <v>40.86</v>
      </c>
      <c r="C1891" s="30" t="s">
        <v>91</v>
      </c>
      <c r="D1891" s="30" t="s">
        <v>646</v>
      </c>
      <c r="E1891" s="30" t="s">
        <v>93</v>
      </c>
      <c r="F1891" s="30" t="s">
        <v>622</v>
      </c>
    </row>
    <row r="1892" spans="1:6" ht="15" thickBot="1">
      <c r="A1892" s="30" t="s">
        <v>15</v>
      </c>
      <c r="B1892" s="31">
        <v>-3299.55</v>
      </c>
      <c r="C1892" s="30" t="s">
        <v>99</v>
      </c>
      <c r="D1892" s="30" t="s">
        <v>629</v>
      </c>
      <c r="E1892" s="30" t="s">
        <v>102</v>
      </c>
      <c r="F1892" s="30" t="s">
        <v>622</v>
      </c>
    </row>
    <row r="1893" spans="1:6" ht="15" thickBot="1">
      <c r="A1893" s="30" t="s">
        <v>15</v>
      </c>
      <c r="B1893" s="31">
        <v>7327.52</v>
      </c>
      <c r="C1893" s="30" t="s">
        <v>99</v>
      </c>
      <c r="D1893" s="30" t="s">
        <v>593</v>
      </c>
      <c r="E1893" s="30" t="s">
        <v>93</v>
      </c>
      <c r="F1893" s="30" t="s">
        <v>622</v>
      </c>
    </row>
    <row r="1894" spans="1:6" ht="15" thickBot="1">
      <c r="A1894" s="30" t="s">
        <v>15</v>
      </c>
      <c r="B1894" s="31">
        <v>22553.52</v>
      </c>
      <c r="C1894" s="30" t="s">
        <v>99</v>
      </c>
      <c r="D1894" s="30" t="s">
        <v>242</v>
      </c>
      <c r="E1894" s="30" t="s">
        <v>93</v>
      </c>
      <c r="F1894" s="30" t="s">
        <v>622</v>
      </c>
    </row>
    <row r="1895" spans="1:6" ht="15" thickBot="1">
      <c r="A1895" s="30" t="s">
        <v>15</v>
      </c>
      <c r="B1895" s="31">
        <v>150.38</v>
      </c>
      <c r="C1895" s="30" t="s">
        <v>99</v>
      </c>
      <c r="D1895" s="30" t="s">
        <v>233</v>
      </c>
      <c r="E1895" s="30" t="s">
        <v>93</v>
      </c>
      <c r="F1895" s="30" t="s">
        <v>622</v>
      </c>
    </row>
    <row r="1896" spans="1:6" ht="15" thickBot="1">
      <c r="A1896" s="30" t="s">
        <v>15</v>
      </c>
      <c r="B1896" s="31">
        <v>-55400.62</v>
      </c>
      <c r="C1896" s="30" t="s">
        <v>99</v>
      </c>
      <c r="D1896" s="30" t="s">
        <v>202</v>
      </c>
      <c r="E1896" s="30" t="s">
        <v>102</v>
      </c>
      <c r="F1896" s="30" t="s">
        <v>622</v>
      </c>
    </row>
    <row r="1897" spans="1:6" ht="15" thickBot="1">
      <c r="A1897" s="30" t="s">
        <v>15</v>
      </c>
      <c r="B1897" s="31">
        <v>827.13</v>
      </c>
      <c r="C1897" s="30" t="s">
        <v>99</v>
      </c>
      <c r="D1897" s="30" t="s">
        <v>457</v>
      </c>
      <c r="E1897" s="30" t="s">
        <v>93</v>
      </c>
      <c r="F1897" s="30" t="s">
        <v>622</v>
      </c>
    </row>
    <row r="1898" spans="1:6" ht="15" thickBot="1">
      <c r="A1898" s="30" t="s">
        <v>103</v>
      </c>
      <c r="B1898" s="31">
        <v>8906.57</v>
      </c>
      <c r="C1898" s="30" t="s">
        <v>99</v>
      </c>
      <c r="D1898" s="30" t="s">
        <v>151</v>
      </c>
      <c r="E1898" s="30" t="s">
        <v>93</v>
      </c>
      <c r="F1898" s="30" t="s">
        <v>622</v>
      </c>
    </row>
    <row r="1899" spans="1:6" ht="15" thickBot="1">
      <c r="A1899" s="30" t="s">
        <v>15</v>
      </c>
      <c r="B1899" s="31">
        <v>767.63</v>
      </c>
      <c r="C1899" s="30" t="s">
        <v>99</v>
      </c>
      <c r="D1899" s="30" t="s">
        <v>647</v>
      </c>
      <c r="E1899" s="30" t="s">
        <v>93</v>
      </c>
      <c r="F1899" s="30" t="s">
        <v>622</v>
      </c>
    </row>
    <row r="1900" spans="1:6" ht="15" thickBot="1">
      <c r="A1900" s="32"/>
      <c r="B1900" s="31">
        <v>34.61</v>
      </c>
      <c r="C1900" s="30" t="s">
        <v>91</v>
      </c>
      <c r="D1900" s="30" t="s">
        <v>92</v>
      </c>
      <c r="E1900" s="30" t="s">
        <v>93</v>
      </c>
      <c r="F1900" s="30" t="s">
        <v>622</v>
      </c>
    </row>
    <row r="1901" spans="1:6" ht="15" thickBot="1">
      <c r="A1901" s="32"/>
      <c r="B1901" s="31">
        <v>39.71</v>
      </c>
      <c r="C1901" s="30" t="s">
        <v>122</v>
      </c>
      <c r="D1901" s="30" t="s">
        <v>178</v>
      </c>
      <c r="E1901" s="30" t="s">
        <v>93</v>
      </c>
      <c r="F1901" s="30" t="s">
        <v>622</v>
      </c>
    </row>
    <row r="1902" spans="1:6" ht="15" thickBot="1">
      <c r="A1902" s="32"/>
      <c r="B1902" s="31">
        <v>8.35</v>
      </c>
      <c r="C1902" s="30" t="s">
        <v>91</v>
      </c>
      <c r="D1902" s="30" t="s">
        <v>188</v>
      </c>
      <c r="E1902" s="30" t="s">
        <v>93</v>
      </c>
      <c r="F1902" s="30" t="s">
        <v>622</v>
      </c>
    </row>
    <row r="1903" spans="1:6" ht="15" thickBot="1">
      <c r="A1903" s="32"/>
      <c r="B1903" s="31">
        <v>-24.08</v>
      </c>
      <c r="C1903" s="30" t="s">
        <v>97</v>
      </c>
      <c r="D1903" s="30" t="s">
        <v>157</v>
      </c>
      <c r="E1903" s="30" t="s">
        <v>102</v>
      </c>
      <c r="F1903" s="30" t="s">
        <v>622</v>
      </c>
    </row>
    <row r="1904" spans="1:6" ht="15" thickBot="1">
      <c r="A1904" s="32"/>
      <c r="B1904" s="31">
        <v>842.86</v>
      </c>
      <c r="C1904" s="30" t="s">
        <v>91</v>
      </c>
      <c r="D1904" s="30" t="s">
        <v>159</v>
      </c>
      <c r="E1904" s="30" t="s">
        <v>93</v>
      </c>
      <c r="F1904" s="30" t="s">
        <v>622</v>
      </c>
    </row>
    <row r="1905" spans="1:6" ht="15" thickBot="1">
      <c r="A1905" s="32"/>
      <c r="B1905" s="31">
        <v>75.09</v>
      </c>
      <c r="C1905" s="30" t="s">
        <v>129</v>
      </c>
      <c r="D1905" s="30" t="s">
        <v>140</v>
      </c>
      <c r="E1905" s="30" t="s">
        <v>93</v>
      </c>
      <c r="F1905" s="30" t="s">
        <v>622</v>
      </c>
    </row>
    <row r="1906" spans="1:6" ht="15" thickBot="1">
      <c r="A1906" s="32"/>
      <c r="B1906" s="31">
        <v>-81.27</v>
      </c>
      <c r="C1906" s="30" t="s">
        <v>91</v>
      </c>
      <c r="D1906" s="30" t="s">
        <v>180</v>
      </c>
      <c r="E1906" s="30" t="s">
        <v>102</v>
      </c>
      <c r="F1906" s="30" t="s">
        <v>622</v>
      </c>
    </row>
    <row r="1907" spans="1:6" ht="15" thickBot="1">
      <c r="A1907" s="32"/>
      <c r="B1907" s="31">
        <v>-2738.32</v>
      </c>
      <c r="C1907" s="30" t="s">
        <v>91</v>
      </c>
      <c r="D1907" s="30" t="s">
        <v>104</v>
      </c>
      <c r="E1907" s="30" t="s">
        <v>102</v>
      </c>
      <c r="F1907" s="30" t="s">
        <v>622</v>
      </c>
    </row>
    <row r="1908" spans="1:6" ht="15" thickBot="1">
      <c r="A1908" s="32"/>
      <c r="B1908" s="31">
        <v>-79.62</v>
      </c>
      <c r="C1908" s="30" t="s">
        <v>106</v>
      </c>
      <c r="D1908" s="30" t="s">
        <v>107</v>
      </c>
      <c r="E1908" s="30" t="s">
        <v>102</v>
      </c>
      <c r="F1908" s="30" t="s">
        <v>622</v>
      </c>
    </row>
    <row r="1909" spans="1:6" ht="15" thickBot="1">
      <c r="A1909" s="32"/>
      <c r="B1909" s="31">
        <v>5895.4</v>
      </c>
      <c r="C1909" s="30" t="s">
        <v>106</v>
      </c>
      <c r="D1909" s="30" t="s">
        <v>107</v>
      </c>
      <c r="E1909" s="30" t="s">
        <v>93</v>
      </c>
      <c r="F1909" s="30" t="s">
        <v>622</v>
      </c>
    </row>
    <row r="1910" spans="1:6" ht="15" thickBot="1">
      <c r="A1910" s="30" t="s">
        <v>20</v>
      </c>
      <c r="B1910" s="31">
        <v>108.4</v>
      </c>
      <c r="C1910" s="30" t="s">
        <v>99</v>
      </c>
      <c r="D1910" s="30" t="s">
        <v>355</v>
      </c>
      <c r="E1910" s="30" t="s">
        <v>93</v>
      </c>
      <c r="F1910" s="30" t="s">
        <v>622</v>
      </c>
    </row>
    <row r="1911" spans="1:6" ht="15" thickBot="1">
      <c r="A1911" s="30" t="s">
        <v>15</v>
      </c>
      <c r="B1911" s="31">
        <v>6449.6</v>
      </c>
      <c r="C1911" s="30" t="s">
        <v>99</v>
      </c>
      <c r="D1911" s="30" t="s">
        <v>616</v>
      </c>
      <c r="E1911" s="30" t="s">
        <v>93</v>
      </c>
      <c r="F1911" s="30" t="s">
        <v>622</v>
      </c>
    </row>
    <row r="1912" spans="1:6" ht="15" thickBot="1">
      <c r="A1912" s="30" t="s">
        <v>15</v>
      </c>
      <c r="B1912" s="31">
        <v>116.85</v>
      </c>
      <c r="C1912" s="30" t="s">
        <v>99</v>
      </c>
      <c r="D1912" s="30" t="s">
        <v>541</v>
      </c>
      <c r="E1912" s="30" t="s">
        <v>93</v>
      </c>
      <c r="F1912" s="30" t="s">
        <v>622</v>
      </c>
    </row>
    <row r="1913" spans="1:6" ht="15" thickBot="1">
      <c r="A1913" s="30" t="s">
        <v>15</v>
      </c>
      <c r="B1913" s="31">
        <v>44676.21</v>
      </c>
      <c r="C1913" s="30" t="s">
        <v>108</v>
      </c>
      <c r="D1913" s="30" t="s">
        <v>494</v>
      </c>
      <c r="E1913" s="30" t="s">
        <v>93</v>
      </c>
      <c r="F1913" s="30" t="s">
        <v>622</v>
      </c>
    </row>
    <row r="1914" spans="1:6" ht="15" thickBot="1">
      <c r="A1914" s="30" t="s">
        <v>15</v>
      </c>
      <c r="B1914" s="31">
        <v>241.63</v>
      </c>
      <c r="C1914" s="30" t="s">
        <v>99</v>
      </c>
      <c r="D1914" s="30" t="s">
        <v>606</v>
      </c>
      <c r="E1914" s="30" t="s">
        <v>93</v>
      </c>
      <c r="F1914" s="30" t="s">
        <v>622</v>
      </c>
    </row>
    <row r="1915" spans="1:6" ht="15" thickBot="1">
      <c r="A1915" s="30" t="s">
        <v>15</v>
      </c>
      <c r="B1915" s="31">
        <v>1425.32</v>
      </c>
      <c r="C1915" s="30" t="s">
        <v>99</v>
      </c>
      <c r="D1915" s="30" t="s">
        <v>613</v>
      </c>
      <c r="E1915" s="30" t="s">
        <v>93</v>
      </c>
      <c r="F1915" s="30" t="s">
        <v>622</v>
      </c>
    </row>
    <row r="1916" spans="1:6" ht="15" thickBot="1">
      <c r="A1916" s="30" t="s">
        <v>15</v>
      </c>
      <c r="B1916" s="31">
        <v>75.19</v>
      </c>
      <c r="C1916" s="30" t="s">
        <v>99</v>
      </c>
      <c r="D1916" s="30" t="s">
        <v>648</v>
      </c>
      <c r="E1916" s="30" t="s">
        <v>93</v>
      </c>
      <c r="F1916" s="30" t="s">
        <v>622</v>
      </c>
    </row>
    <row r="1917" spans="1:6" ht="15" thickBot="1">
      <c r="A1917" s="30" t="s">
        <v>20</v>
      </c>
      <c r="B1917" s="31">
        <v>780.58</v>
      </c>
      <c r="C1917" s="30" t="s">
        <v>99</v>
      </c>
      <c r="D1917" s="30" t="s">
        <v>529</v>
      </c>
      <c r="E1917" s="30" t="s">
        <v>93</v>
      </c>
      <c r="F1917" s="30" t="s">
        <v>622</v>
      </c>
    </row>
    <row r="1918" spans="1:6" ht="15" thickBot="1">
      <c r="A1918" s="30" t="s">
        <v>15</v>
      </c>
      <c r="B1918" s="31">
        <v>961.78</v>
      </c>
      <c r="C1918" s="30" t="s">
        <v>99</v>
      </c>
      <c r="D1918" s="30" t="s">
        <v>213</v>
      </c>
      <c r="E1918" s="30" t="s">
        <v>93</v>
      </c>
      <c r="F1918" s="30" t="s">
        <v>622</v>
      </c>
    </row>
    <row r="1919" spans="1:6" ht="15" thickBot="1">
      <c r="A1919" s="30" t="s">
        <v>15</v>
      </c>
      <c r="B1919" s="31">
        <v>30237.78</v>
      </c>
      <c r="C1919" s="30" t="s">
        <v>99</v>
      </c>
      <c r="D1919" s="30" t="s">
        <v>518</v>
      </c>
      <c r="E1919" s="30" t="s">
        <v>93</v>
      </c>
      <c r="F1919" s="30" t="s">
        <v>622</v>
      </c>
    </row>
    <row r="1920" spans="1:6" ht="15" thickBot="1">
      <c r="A1920" s="30" t="s">
        <v>20</v>
      </c>
      <c r="B1920" s="31">
        <v>27602.47</v>
      </c>
      <c r="C1920" s="30" t="s">
        <v>99</v>
      </c>
      <c r="D1920" s="30" t="s">
        <v>420</v>
      </c>
      <c r="E1920" s="30" t="s">
        <v>93</v>
      </c>
      <c r="F1920" s="30" t="s">
        <v>622</v>
      </c>
    </row>
    <row r="1921" spans="1:6" ht="15" thickBot="1">
      <c r="A1921" s="30" t="s">
        <v>15</v>
      </c>
      <c r="B1921" s="31">
        <v>450.17</v>
      </c>
      <c r="C1921" s="30" t="s">
        <v>99</v>
      </c>
      <c r="D1921" s="30" t="s">
        <v>382</v>
      </c>
      <c r="E1921" s="30" t="s">
        <v>93</v>
      </c>
      <c r="F1921" s="30" t="s">
        <v>622</v>
      </c>
    </row>
    <row r="1922" spans="1:6" ht="15" thickBot="1">
      <c r="A1922" s="30" t="s">
        <v>20</v>
      </c>
      <c r="B1922" s="31">
        <v>26219.67</v>
      </c>
      <c r="C1922" s="30" t="s">
        <v>99</v>
      </c>
      <c r="D1922" s="30" t="s">
        <v>530</v>
      </c>
      <c r="E1922" s="30" t="s">
        <v>93</v>
      </c>
      <c r="F1922" s="30" t="s">
        <v>622</v>
      </c>
    </row>
    <row r="1923" spans="1:6" ht="15" thickBot="1">
      <c r="A1923" s="30" t="s">
        <v>20</v>
      </c>
      <c r="B1923" s="31">
        <v>-240182.91</v>
      </c>
      <c r="C1923" s="30" t="s">
        <v>99</v>
      </c>
      <c r="D1923" s="30" t="s">
        <v>278</v>
      </c>
      <c r="E1923" s="30" t="s">
        <v>102</v>
      </c>
      <c r="F1923" s="30" t="s">
        <v>622</v>
      </c>
    </row>
    <row r="1924" spans="1:6" ht="15" thickBot="1">
      <c r="A1924" s="30" t="s">
        <v>15</v>
      </c>
      <c r="B1924" s="31">
        <v>10397.049999999999</v>
      </c>
      <c r="C1924" s="30" t="s">
        <v>99</v>
      </c>
      <c r="D1924" s="30" t="s">
        <v>175</v>
      </c>
      <c r="E1924" s="30" t="s">
        <v>93</v>
      </c>
      <c r="F1924" s="30" t="s">
        <v>622</v>
      </c>
    </row>
    <row r="1925" spans="1:6" ht="15" thickBot="1">
      <c r="A1925" s="30" t="s">
        <v>15</v>
      </c>
      <c r="B1925" s="31">
        <v>843.79</v>
      </c>
      <c r="C1925" s="30" t="s">
        <v>99</v>
      </c>
      <c r="D1925" s="30" t="s">
        <v>149</v>
      </c>
      <c r="E1925" s="30" t="s">
        <v>93</v>
      </c>
      <c r="F1925" s="30" t="s">
        <v>622</v>
      </c>
    </row>
    <row r="1926" spans="1:6" ht="15" thickBot="1">
      <c r="A1926" s="30" t="s">
        <v>103</v>
      </c>
      <c r="B1926" s="31">
        <v>1552.79</v>
      </c>
      <c r="C1926" s="30" t="s">
        <v>99</v>
      </c>
      <c r="D1926" s="30" t="s">
        <v>221</v>
      </c>
      <c r="E1926" s="30" t="s">
        <v>93</v>
      </c>
      <c r="F1926" s="30" t="s">
        <v>622</v>
      </c>
    </row>
    <row r="1927" spans="1:6" ht="15" thickBot="1">
      <c r="A1927" s="30" t="s">
        <v>20</v>
      </c>
      <c r="B1927" s="31">
        <v>-12628.86</v>
      </c>
      <c r="C1927" s="30" t="s">
        <v>99</v>
      </c>
      <c r="D1927" s="30" t="s">
        <v>374</v>
      </c>
      <c r="E1927" s="30" t="s">
        <v>102</v>
      </c>
      <c r="F1927" s="30" t="s">
        <v>622</v>
      </c>
    </row>
    <row r="1928" spans="1:6" ht="15" thickBot="1">
      <c r="A1928" s="30" t="s">
        <v>15</v>
      </c>
      <c r="B1928" s="31">
        <v>-46.74</v>
      </c>
      <c r="C1928" s="30" t="s">
        <v>99</v>
      </c>
      <c r="D1928" s="30" t="s">
        <v>399</v>
      </c>
      <c r="E1928" s="30" t="s">
        <v>102</v>
      </c>
      <c r="F1928" s="30" t="s">
        <v>622</v>
      </c>
    </row>
    <row r="1929" spans="1:6" ht="15" thickBot="1">
      <c r="A1929" s="30" t="s">
        <v>15</v>
      </c>
      <c r="B1929" s="31">
        <v>-370.31</v>
      </c>
      <c r="C1929" s="30" t="s">
        <v>99</v>
      </c>
      <c r="D1929" s="30" t="s">
        <v>649</v>
      </c>
      <c r="E1929" s="30" t="s">
        <v>102</v>
      </c>
      <c r="F1929" s="30" t="s">
        <v>622</v>
      </c>
    </row>
    <row r="1930" spans="1:6" ht="15" thickBot="1">
      <c r="A1930" s="30" t="s">
        <v>15</v>
      </c>
      <c r="B1930" s="31">
        <v>2964.32</v>
      </c>
      <c r="C1930" s="30" t="s">
        <v>99</v>
      </c>
      <c r="D1930" s="30" t="s">
        <v>493</v>
      </c>
      <c r="E1930" s="30" t="s">
        <v>93</v>
      </c>
      <c r="F1930" s="30" t="s">
        <v>622</v>
      </c>
    </row>
    <row r="1931" spans="1:6" ht="15" thickBot="1">
      <c r="A1931" s="32"/>
      <c r="B1931" s="31">
        <v>402.91</v>
      </c>
      <c r="C1931" s="30" t="s">
        <v>105</v>
      </c>
      <c r="D1931" s="30" t="s">
        <v>154</v>
      </c>
      <c r="E1931" s="30" t="s">
        <v>93</v>
      </c>
      <c r="F1931" s="30" t="s">
        <v>622</v>
      </c>
    </row>
    <row r="1932" spans="1:6" ht="15" thickBot="1">
      <c r="A1932" s="32"/>
      <c r="B1932" s="31">
        <v>76.72</v>
      </c>
      <c r="C1932" s="30" t="s">
        <v>97</v>
      </c>
      <c r="D1932" s="30" t="s">
        <v>100</v>
      </c>
      <c r="E1932" s="30" t="s">
        <v>93</v>
      </c>
      <c r="F1932" s="30" t="s">
        <v>622</v>
      </c>
    </row>
    <row r="1933" spans="1:6" ht="15" thickBot="1">
      <c r="A1933" s="32"/>
      <c r="B1933" s="31">
        <v>447.6</v>
      </c>
      <c r="C1933" s="30" t="s">
        <v>120</v>
      </c>
      <c r="D1933" s="30" t="s">
        <v>321</v>
      </c>
      <c r="E1933" s="30" t="s">
        <v>93</v>
      </c>
      <c r="F1933" s="30" t="s">
        <v>622</v>
      </c>
    </row>
    <row r="1934" spans="1:6" ht="15" thickBot="1">
      <c r="A1934" s="32"/>
      <c r="B1934" s="31">
        <v>-2080.0100000000002</v>
      </c>
      <c r="C1934" s="30" t="s">
        <v>91</v>
      </c>
      <c r="D1934" s="30" t="s">
        <v>206</v>
      </c>
      <c r="E1934" s="30" t="s">
        <v>102</v>
      </c>
      <c r="F1934" s="30" t="s">
        <v>622</v>
      </c>
    </row>
    <row r="1935" spans="1:6" ht="15" thickBot="1">
      <c r="A1935" s="32"/>
      <c r="B1935" s="31">
        <v>76.33</v>
      </c>
      <c r="C1935" s="30" t="s">
        <v>131</v>
      </c>
      <c r="D1935" s="30" t="s">
        <v>179</v>
      </c>
      <c r="E1935" s="30" t="s">
        <v>93</v>
      </c>
      <c r="F1935" s="30" t="s">
        <v>622</v>
      </c>
    </row>
    <row r="1936" spans="1:6" ht="15" thickBot="1">
      <c r="A1936" s="32"/>
      <c r="B1936" s="31">
        <v>3341.44</v>
      </c>
      <c r="C1936" s="30" t="s">
        <v>91</v>
      </c>
      <c r="D1936" s="30" t="s">
        <v>141</v>
      </c>
      <c r="E1936" s="30" t="s">
        <v>93</v>
      </c>
      <c r="F1936" s="30" t="s">
        <v>622</v>
      </c>
    </row>
    <row r="1937" spans="1:6" ht="15" thickBot="1">
      <c r="A1937" s="32"/>
      <c r="B1937" s="31">
        <v>19903.650000000001</v>
      </c>
      <c r="C1937" s="30" t="s">
        <v>91</v>
      </c>
      <c r="D1937" s="30" t="s">
        <v>104</v>
      </c>
      <c r="E1937" s="30" t="s">
        <v>93</v>
      </c>
      <c r="F1937" s="30" t="s">
        <v>622</v>
      </c>
    </row>
    <row r="1938" spans="1:6" ht="15" thickBot="1">
      <c r="A1938" s="32"/>
      <c r="B1938" s="31">
        <v>-322.97000000000003</v>
      </c>
      <c r="C1938" s="30" t="s">
        <v>91</v>
      </c>
      <c r="D1938" s="30" t="s">
        <v>190</v>
      </c>
      <c r="E1938" s="30" t="s">
        <v>102</v>
      </c>
      <c r="F1938" s="30" t="s">
        <v>622</v>
      </c>
    </row>
    <row r="1939" spans="1:6" ht="15" thickBot="1">
      <c r="A1939" s="32"/>
      <c r="B1939" s="31">
        <v>1937.85</v>
      </c>
      <c r="C1939" s="30" t="s">
        <v>91</v>
      </c>
      <c r="D1939" s="30" t="s">
        <v>110</v>
      </c>
      <c r="E1939" s="30" t="s">
        <v>93</v>
      </c>
      <c r="F1939" s="30" t="s">
        <v>622</v>
      </c>
    </row>
    <row r="1940" spans="1:6" ht="15" thickBot="1">
      <c r="A1940" s="30" t="s">
        <v>20</v>
      </c>
      <c r="B1940" s="31">
        <v>-1411.34</v>
      </c>
      <c r="C1940" s="30" t="s">
        <v>99</v>
      </c>
      <c r="D1940" s="30" t="s">
        <v>237</v>
      </c>
      <c r="E1940" s="30" t="s">
        <v>102</v>
      </c>
      <c r="F1940" s="30" t="s">
        <v>622</v>
      </c>
    </row>
    <row r="1941" spans="1:6" ht="15" thickBot="1">
      <c r="A1941" s="30" t="s">
        <v>15</v>
      </c>
      <c r="B1941" s="31">
        <v>-743.44</v>
      </c>
      <c r="C1941" s="30" t="s">
        <v>108</v>
      </c>
      <c r="D1941" s="30" t="s">
        <v>375</v>
      </c>
      <c r="E1941" s="30" t="s">
        <v>102</v>
      </c>
      <c r="F1941" s="30" t="s">
        <v>622</v>
      </c>
    </row>
    <row r="1942" spans="1:6" ht="15" thickBot="1">
      <c r="A1942" s="30" t="s">
        <v>15</v>
      </c>
      <c r="B1942" s="31">
        <v>9672.35</v>
      </c>
      <c r="C1942" s="30" t="s">
        <v>108</v>
      </c>
      <c r="D1942" s="30" t="s">
        <v>375</v>
      </c>
      <c r="E1942" s="30" t="s">
        <v>93</v>
      </c>
      <c r="F1942" s="30" t="s">
        <v>622</v>
      </c>
    </row>
    <row r="1943" spans="1:6" ht="15" thickBot="1">
      <c r="A1943" s="30" t="s">
        <v>15</v>
      </c>
      <c r="B1943" s="31">
        <v>-7401.24</v>
      </c>
      <c r="C1943" s="30" t="s">
        <v>108</v>
      </c>
      <c r="D1943" s="30" t="s">
        <v>254</v>
      </c>
      <c r="E1943" s="30" t="s">
        <v>102</v>
      </c>
      <c r="F1943" s="30" t="s">
        <v>622</v>
      </c>
    </row>
    <row r="1944" spans="1:6" ht="15" thickBot="1">
      <c r="A1944" s="30" t="s">
        <v>15</v>
      </c>
      <c r="B1944" s="31">
        <v>621.25</v>
      </c>
      <c r="C1944" s="30" t="s">
        <v>99</v>
      </c>
      <c r="D1944" s="30" t="s">
        <v>650</v>
      </c>
      <c r="E1944" s="30" t="s">
        <v>93</v>
      </c>
      <c r="F1944" s="30" t="s">
        <v>622</v>
      </c>
    </row>
    <row r="1945" spans="1:6" ht="15" thickBot="1">
      <c r="A1945" s="30" t="s">
        <v>15</v>
      </c>
      <c r="B1945" s="31">
        <v>2535.37</v>
      </c>
      <c r="C1945" s="30" t="s">
        <v>99</v>
      </c>
      <c r="D1945" s="30" t="s">
        <v>651</v>
      </c>
      <c r="E1945" s="30" t="s">
        <v>93</v>
      </c>
      <c r="F1945" s="30" t="s">
        <v>622</v>
      </c>
    </row>
    <row r="1946" spans="1:6" ht="15" thickBot="1">
      <c r="A1946" s="30" t="s">
        <v>20</v>
      </c>
      <c r="B1946" s="31">
        <v>-892.58</v>
      </c>
      <c r="C1946" s="30" t="s">
        <v>99</v>
      </c>
      <c r="D1946" s="30" t="s">
        <v>597</v>
      </c>
      <c r="E1946" s="30" t="s">
        <v>102</v>
      </c>
      <c r="F1946" s="30" t="s">
        <v>622</v>
      </c>
    </row>
    <row r="1947" spans="1:6" ht="15" thickBot="1">
      <c r="A1947" s="30" t="s">
        <v>15</v>
      </c>
      <c r="B1947" s="31">
        <v>4084.68</v>
      </c>
      <c r="C1947" s="30" t="s">
        <v>99</v>
      </c>
      <c r="D1947" s="30" t="s">
        <v>617</v>
      </c>
      <c r="E1947" s="30" t="s">
        <v>93</v>
      </c>
      <c r="F1947" s="30" t="s">
        <v>622</v>
      </c>
    </row>
    <row r="1948" spans="1:6" ht="15" thickBot="1">
      <c r="A1948" s="30" t="s">
        <v>20</v>
      </c>
      <c r="B1948" s="31">
        <v>-61.62</v>
      </c>
      <c r="C1948" s="30" t="s">
        <v>99</v>
      </c>
      <c r="D1948" s="30" t="s">
        <v>529</v>
      </c>
      <c r="E1948" s="30" t="s">
        <v>102</v>
      </c>
      <c r="F1948" s="30" t="s">
        <v>622</v>
      </c>
    </row>
    <row r="1949" spans="1:6" ht="15" thickBot="1">
      <c r="A1949" s="30" t="s">
        <v>15</v>
      </c>
      <c r="B1949" s="31">
        <v>6226.14</v>
      </c>
      <c r="C1949" s="30" t="s">
        <v>99</v>
      </c>
      <c r="D1949" s="30" t="s">
        <v>637</v>
      </c>
      <c r="E1949" s="30" t="s">
        <v>93</v>
      </c>
      <c r="F1949" s="30" t="s">
        <v>622</v>
      </c>
    </row>
    <row r="1950" spans="1:6" ht="15" thickBot="1">
      <c r="A1950" s="30" t="s">
        <v>15</v>
      </c>
      <c r="B1950" s="31">
        <v>2151.1999999999998</v>
      </c>
      <c r="C1950" s="30" t="s">
        <v>99</v>
      </c>
      <c r="D1950" s="30" t="s">
        <v>255</v>
      </c>
      <c r="E1950" s="30" t="s">
        <v>93</v>
      </c>
      <c r="F1950" s="30" t="s">
        <v>622</v>
      </c>
    </row>
    <row r="1951" spans="1:6" ht="15" thickBot="1">
      <c r="A1951" s="30" t="s">
        <v>20</v>
      </c>
      <c r="B1951" s="31">
        <v>101</v>
      </c>
      <c r="C1951" s="30" t="s">
        <v>99</v>
      </c>
      <c r="D1951" s="30" t="s">
        <v>432</v>
      </c>
      <c r="E1951" s="30" t="s">
        <v>93</v>
      </c>
      <c r="F1951" s="30" t="s">
        <v>622</v>
      </c>
    </row>
    <row r="1952" spans="1:6" ht="15" thickBot="1">
      <c r="A1952" s="30" t="s">
        <v>15</v>
      </c>
      <c r="B1952" s="31">
        <v>-3703.03</v>
      </c>
      <c r="C1952" s="30" t="s">
        <v>99</v>
      </c>
      <c r="D1952" s="30" t="s">
        <v>518</v>
      </c>
      <c r="E1952" s="30" t="s">
        <v>102</v>
      </c>
      <c r="F1952" s="30" t="s">
        <v>622</v>
      </c>
    </row>
    <row r="1953" spans="1:6" ht="15" thickBot="1">
      <c r="A1953" s="30" t="s">
        <v>20</v>
      </c>
      <c r="B1953" s="31">
        <v>-1402.2</v>
      </c>
      <c r="C1953" s="30" t="s">
        <v>99</v>
      </c>
      <c r="D1953" s="30" t="s">
        <v>530</v>
      </c>
      <c r="E1953" s="30" t="s">
        <v>102</v>
      </c>
      <c r="F1953" s="30" t="s">
        <v>622</v>
      </c>
    </row>
    <row r="1954" spans="1:6" ht="15" thickBot="1">
      <c r="A1954" s="30" t="s">
        <v>15</v>
      </c>
      <c r="B1954" s="31">
        <v>22005.03</v>
      </c>
      <c r="C1954" s="30" t="s">
        <v>99</v>
      </c>
      <c r="D1954" s="30" t="s">
        <v>130</v>
      </c>
      <c r="E1954" s="30" t="s">
        <v>93</v>
      </c>
      <c r="F1954" s="30" t="s">
        <v>622</v>
      </c>
    </row>
    <row r="1955" spans="1:6" ht="15" thickBot="1">
      <c r="A1955" s="30" t="s">
        <v>15</v>
      </c>
      <c r="B1955" s="31">
        <v>410.37</v>
      </c>
      <c r="C1955" s="30" t="s">
        <v>99</v>
      </c>
      <c r="D1955" s="30" t="s">
        <v>273</v>
      </c>
      <c r="E1955" s="30" t="s">
        <v>93</v>
      </c>
      <c r="F1955" s="30" t="s">
        <v>622</v>
      </c>
    </row>
    <row r="1956" spans="1:6" ht="15" thickBot="1">
      <c r="A1956" s="30" t="s">
        <v>15</v>
      </c>
      <c r="B1956" s="31">
        <v>1598.18</v>
      </c>
      <c r="C1956" s="30" t="s">
        <v>99</v>
      </c>
      <c r="D1956" s="30" t="s">
        <v>649</v>
      </c>
      <c r="E1956" s="30" t="s">
        <v>93</v>
      </c>
      <c r="F1956" s="30" t="s">
        <v>622</v>
      </c>
    </row>
    <row r="1957" spans="1:6" ht="15" thickBot="1">
      <c r="A1957" s="30" t="s">
        <v>15</v>
      </c>
      <c r="B1957" s="31">
        <v>1247.0999999999999</v>
      </c>
      <c r="C1957" s="30" t="s">
        <v>108</v>
      </c>
      <c r="D1957" s="30" t="s">
        <v>652</v>
      </c>
      <c r="E1957" s="30" t="s">
        <v>93</v>
      </c>
      <c r="F1957" s="30" t="s">
        <v>622</v>
      </c>
    </row>
    <row r="1958" spans="1:6" ht="15" thickBot="1">
      <c r="A1958" s="30" t="s">
        <v>20</v>
      </c>
      <c r="B1958" s="31">
        <v>-9516.24</v>
      </c>
      <c r="C1958" s="30" t="s">
        <v>99</v>
      </c>
      <c r="D1958" s="30" t="s">
        <v>615</v>
      </c>
      <c r="E1958" s="30" t="s">
        <v>102</v>
      </c>
      <c r="F1958" s="30" t="s">
        <v>622</v>
      </c>
    </row>
    <row r="1959" spans="1:6" ht="15" thickBot="1">
      <c r="A1959" s="32"/>
      <c r="B1959" s="31">
        <v>-1069.69</v>
      </c>
      <c r="C1959" s="30" t="s">
        <v>91</v>
      </c>
      <c r="D1959" s="30" t="s">
        <v>344</v>
      </c>
      <c r="E1959" s="30" t="s">
        <v>102</v>
      </c>
      <c r="F1959" s="30" t="s">
        <v>653</v>
      </c>
    </row>
    <row r="1960" spans="1:6" ht="15" thickBot="1">
      <c r="A1960" s="32"/>
      <c r="B1960" s="31">
        <v>11.69</v>
      </c>
      <c r="C1960" s="30" t="s">
        <v>122</v>
      </c>
      <c r="D1960" s="30" t="s">
        <v>178</v>
      </c>
      <c r="E1960" s="30" t="s">
        <v>93</v>
      </c>
      <c r="F1960" s="30" t="s">
        <v>653</v>
      </c>
    </row>
    <row r="1961" spans="1:6" ht="15" thickBot="1">
      <c r="A1961" s="32"/>
      <c r="B1961" s="31">
        <v>-290.42</v>
      </c>
      <c r="C1961" s="30" t="s">
        <v>91</v>
      </c>
      <c r="D1961" s="30" t="s">
        <v>100</v>
      </c>
      <c r="E1961" s="30" t="s">
        <v>102</v>
      </c>
      <c r="F1961" s="30" t="s">
        <v>653</v>
      </c>
    </row>
    <row r="1962" spans="1:6" ht="15" thickBot="1">
      <c r="A1962" s="32"/>
      <c r="B1962" s="31">
        <v>-103295.83</v>
      </c>
      <c r="C1962" s="30" t="s">
        <v>91</v>
      </c>
      <c r="D1962" s="30" t="s">
        <v>346</v>
      </c>
      <c r="E1962" s="30" t="s">
        <v>102</v>
      </c>
      <c r="F1962" s="30" t="s">
        <v>653</v>
      </c>
    </row>
    <row r="1963" spans="1:6" ht="15" thickBot="1">
      <c r="A1963" s="32"/>
      <c r="B1963" s="31">
        <v>7876.31</v>
      </c>
      <c r="C1963" s="30" t="s">
        <v>91</v>
      </c>
      <c r="D1963" s="30" t="s">
        <v>389</v>
      </c>
      <c r="E1963" s="30" t="s">
        <v>93</v>
      </c>
      <c r="F1963" s="30" t="s">
        <v>653</v>
      </c>
    </row>
    <row r="1964" spans="1:6" ht="15" thickBot="1">
      <c r="A1964" s="32"/>
      <c r="B1964" s="31">
        <v>104.76</v>
      </c>
      <c r="C1964" s="30" t="s">
        <v>97</v>
      </c>
      <c r="D1964" s="30" t="s">
        <v>387</v>
      </c>
      <c r="E1964" s="30" t="s">
        <v>93</v>
      </c>
      <c r="F1964" s="30" t="s">
        <v>653</v>
      </c>
    </row>
    <row r="1965" spans="1:6" ht="15" thickBot="1">
      <c r="A1965" s="32"/>
      <c r="B1965" s="31">
        <v>704.03</v>
      </c>
      <c r="C1965" s="30" t="s">
        <v>131</v>
      </c>
      <c r="D1965" s="30" t="s">
        <v>179</v>
      </c>
      <c r="E1965" s="30" t="s">
        <v>93</v>
      </c>
      <c r="F1965" s="30" t="s">
        <v>653</v>
      </c>
    </row>
    <row r="1966" spans="1:6" ht="15" thickBot="1">
      <c r="A1966" s="32"/>
      <c r="B1966" s="31">
        <v>-775.2</v>
      </c>
      <c r="C1966" s="30" t="s">
        <v>91</v>
      </c>
      <c r="D1966" s="30" t="s">
        <v>190</v>
      </c>
      <c r="E1966" s="30" t="s">
        <v>102</v>
      </c>
      <c r="F1966" s="30" t="s">
        <v>653</v>
      </c>
    </row>
    <row r="1967" spans="1:6" ht="15" thickBot="1">
      <c r="A1967" s="30" t="s">
        <v>15</v>
      </c>
      <c r="B1967" s="31">
        <v>99.47</v>
      </c>
      <c r="C1967" s="30" t="s">
        <v>99</v>
      </c>
      <c r="D1967" s="30" t="s">
        <v>611</v>
      </c>
      <c r="E1967" s="30" t="s">
        <v>93</v>
      </c>
      <c r="F1967" s="30" t="s">
        <v>653</v>
      </c>
    </row>
    <row r="1968" spans="1:6" ht="15" thickBot="1">
      <c r="A1968" s="30" t="s">
        <v>15</v>
      </c>
      <c r="B1968" s="31">
        <v>-61.62</v>
      </c>
      <c r="C1968" s="30" t="s">
        <v>91</v>
      </c>
      <c r="D1968" s="30" t="s">
        <v>367</v>
      </c>
      <c r="E1968" s="30" t="s">
        <v>102</v>
      </c>
      <c r="F1968" s="30" t="s">
        <v>653</v>
      </c>
    </row>
    <row r="1969" spans="1:6" ht="15" thickBot="1">
      <c r="A1969" s="30" t="s">
        <v>15</v>
      </c>
      <c r="B1969" s="31">
        <v>-866.91</v>
      </c>
      <c r="C1969" s="30" t="s">
        <v>99</v>
      </c>
      <c r="D1969" s="30" t="s">
        <v>624</v>
      </c>
      <c r="E1969" s="30" t="s">
        <v>102</v>
      </c>
      <c r="F1969" s="30" t="s">
        <v>653</v>
      </c>
    </row>
    <row r="1970" spans="1:6" ht="15" thickBot="1">
      <c r="A1970" s="30" t="s">
        <v>15</v>
      </c>
      <c r="B1970" s="31">
        <v>1201.3599999999999</v>
      </c>
      <c r="C1970" s="30" t="s">
        <v>99</v>
      </c>
      <c r="D1970" s="30" t="s">
        <v>604</v>
      </c>
      <c r="E1970" s="30" t="s">
        <v>93</v>
      </c>
      <c r="F1970" s="30" t="s">
        <v>653</v>
      </c>
    </row>
    <row r="1971" spans="1:6" ht="15" thickBot="1">
      <c r="A1971" s="30" t="s">
        <v>15</v>
      </c>
      <c r="B1971" s="31">
        <v>14664.82</v>
      </c>
      <c r="C1971" s="30" t="s">
        <v>99</v>
      </c>
      <c r="D1971" s="30" t="s">
        <v>654</v>
      </c>
      <c r="E1971" s="30" t="s">
        <v>93</v>
      </c>
      <c r="F1971" s="30" t="s">
        <v>653</v>
      </c>
    </row>
    <row r="1972" spans="1:6" ht="15" thickBot="1">
      <c r="A1972" s="30" t="s">
        <v>15</v>
      </c>
      <c r="B1972" s="31">
        <v>3656.55</v>
      </c>
      <c r="C1972" s="30" t="s">
        <v>99</v>
      </c>
      <c r="D1972" s="30" t="s">
        <v>146</v>
      </c>
      <c r="E1972" s="30" t="s">
        <v>93</v>
      </c>
      <c r="F1972" s="30" t="s">
        <v>653</v>
      </c>
    </row>
    <row r="1973" spans="1:6" ht="15" thickBot="1">
      <c r="A1973" s="30" t="s">
        <v>15</v>
      </c>
      <c r="B1973" s="31">
        <v>-1064.48</v>
      </c>
      <c r="C1973" s="30" t="s">
        <v>99</v>
      </c>
      <c r="D1973" s="30" t="s">
        <v>146</v>
      </c>
      <c r="E1973" s="30" t="s">
        <v>102</v>
      </c>
      <c r="F1973" s="30" t="s">
        <v>653</v>
      </c>
    </row>
    <row r="1974" spans="1:6" ht="15" thickBot="1">
      <c r="A1974" s="30" t="s">
        <v>15</v>
      </c>
      <c r="B1974" s="31">
        <v>-279.83</v>
      </c>
      <c r="C1974" s="30" t="s">
        <v>99</v>
      </c>
      <c r="D1974" s="30" t="s">
        <v>200</v>
      </c>
      <c r="E1974" s="30" t="s">
        <v>102</v>
      </c>
      <c r="F1974" s="30" t="s">
        <v>653</v>
      </c>
    </row>
    <row r="1975" spans="1:6" ht="15" thickBot="1">
      <c r="A1975" s="30" t="s">
        <v>20</v>
      </c>
      <c r="B1975" s="31">
        <v>-15147.6</v>
      </c>
      <c r="C1975" s="30" t="s">
        <v>99</v>
      </c>
      <c r="D1975" s="30" t="s">
        <v>420</v>
      </c>
      <c r="E1975" s="30" t="s">
        <v>102</v>
      </c>
      <c r="F1975" s="30" t="s">
        <v>653</v>
      </c>
    </row>
    <row r="1976" spans="1:6" ht="15" thickBot="1">
      <c r="A1976" s="30" t="s">
        <v>15</v>
      </c>
      <c r="B1976" s="31">
        <v>12189.7</v>
      </c>
      <c r="C1976" s="30" t="s">
        <v>99</v>
      </c>
      <c r="D1976" s="30" t="s">
        <v>175</v>
      </c>
      <c r="E1976" s="30" t="s">
        <v>93</v>
      </c>
      <c r="F1976" s="30" t="s">
        <v>653</v>
      </c>
    </row>
    <row r="1977" spans="1:6" ht="15" thickBot="1">
      <c r="A1977" s="30" t="s">
        <v>15</v>
      </c>
      <c r="B1977" s="31">
        <v>86718.5</v>
      </c>
      <c r="C1977" s="30" t="s">
        <v>99</v>
      </c>
      <c r="D1977" s="30" t="s">
        <v>570</v>
      </c>
      <c r="E1977" s="30" t="s">
        <v>93</v>
      </c>
      <c r="F1977" s="30" t="s">
        <v>653</v>
      </c>
    </row>
    <row r="1978" spans="1:6" ht="15" thickBot="1">
      <c r="A1978" s="30" t="s">
        <v>103</v>
      </c>
      <c r="B1978" s="31">
        <v>-5128.46</v>
      </c>
      <c r="C1978" s="30" t="s">
        <v>99</v>
      </c>
      <c r="D1978" s="30" t="s">
        <v>151</v>
      </c>
      <c r="E1978" s="30" t="s">
        <v>102</v>
      </c>
      <c r="F1978" s="30" t="s">
        <v>653</v>
      </c>
    </row>
    <row r="1979" spans="1:6" ht="15" thickBot="1">
      <c r="A1979" s="30" t="s">
        <v>15</v>
      </c>
      <c r="B1979" s="31">
        <v>65982.2</v>
      </c>
      <c r="C1979" s="30" t="s">
        <v>99</v>
      </c>
      <c r="D1979" s="30" t="s">
        <v>655</v>
      </c>
      <c r="E1979" s="30" t="s">
        <v>93</v>
      </c>
      <c r="F1979" s="30" t="s">
        <v>653</v>
      </c>
    </row>
    <row r="1980" spans="1:6" ht="15" thickBot="1">
      <c r="A1980" s="30" t="s">
        <v>15</v>
      </c>
      <c r="B1980" s="31">
        <v>2493.73</v>
      </c>
      <c r="C1980" s="30" t="s">
        <v>120</v>
      </c>
      <c r="D1980" s="30" t="s">
        <v>655</v>
      </c>
      <c r="E1980" s="30" t="s">
        <v>93</v>
      </c>
      <c r="F1980" s="30" t="s">
        <v>653</v>
      </c>
    </row>
    <row r="1981" spans="1:6" ht="15" thickBot="1">
      <c r="A1981" s="30" t="s">
        <v>15</v>
      </c>
      <c r="B1981" s="31">
        <v>-197.19</v>
      </c>
      <c r="C1981" s="30" t="s">
        <v>99</v>
      </c>
      <c r="D1981" s="30" t="s">
        <v>450</v>
      </c>
      <c r="E1981" s="30" t="s">
        <v>102</v>
      </c>
      <c r="F1981" s="30" t="s">
        <v>653</v>
      </c>
    </row>
    <row r="1982" spans="1:6" ht="15" thickBot="1">
      <c r="A1982" s="30" t="s">
        <v>15</v>
      </c>
      <c r="B1982" s="31">
        <v>32731.83</v>
      </c>
      <c r="C1982" s="30" t="s">
        <v>99</v>
      </c>
      <c r="D1982" s="30" t="s">
        <v>656</v>
      </c>
      <c r="E1982" s="30" t="s">
        <v>93</v>
      </c>
      <c r="F1982" s="30" t="s">
        <v>653</v>
      </c>
    </row>
    <row r="1983" spans="1:6" ht="15" thickBot="1">
      <c r="A1983" s="30" t="s">
        <v>15</v>
      </c>
      <c r="B1983" s="31">
        <v>12920.65</v>
      </c>
      <c r="C1983" s="30" t="s">
        <v>99</v>
      </c>
      <c r="D1983" s="30" t="s">
        <v>657</v>
      </c>
      <c r="E1983" s="30" t="s">
        <v>93</v>
      </c>
      <c r="F1983" s="30" t="s">
        <v>653</v>
      </c>
    </row>
    <row r="1984" spans="1:6" ht="15" thickBot="1">
      <c r="A1984" s="30" t="s">
        <v>15</v>
      </c>
      <c r="B1984" s="31">
        <v>94</v>
      </c>
      <c r="C1984" s="30" t="s">
        <v>97</v>
      </c>
      <c r="D1984" s="30" t="s">
        <v>658</v>
      </c>
      <c r="E1984" s="30" t="s">
        <v>93</v>
      </c>
      <c r="F1984" s="30" t="s">
        <v>653</v>
      </c>
    </row>
    <row r="1985" spans="1:6" ht="15" thickBot="1">
      <c r="A1985" s="32"/>
      <c r="B1985" s="31">
        <v>81.81</v>
      </c>
      <c r="C1985" s="30" t="s">
        <v>129</v>
      </c>
      <c r="D1985" s="30" t="s">
        <v>98</v>
      </c>
      <c r="E1985" s="30" t="s">
        <v>93</v>
      </c>
      <c r="F1985" s="30" t="s">
        <v>653</v>
      </c>
    </row>
    <row r="1986" spans="1:6" ht="15" thickBot="1">
      <c r="A1986" s="32"/>
      <c r="B1986" s="31">
        <v>13671.06</v>
      </c>
      <c r="C1986" s="30" t="s">
        <v>91</v>
      </c>
      <c r="D1986" s="30" t="s">
        <v>290</v>
      </c>
      <c r="E1986" s="30" t="s">
        <v>93</v>
      </c>
      <c r="F1986" s="30" t="s">
        <v>653</v>
      </c>
    </row>
    <row r="1987" spans="1:6" ht="15" thickBot="1">
      <c r="A1987" s="32"/>
      <c r="B1987" s="31">
        <v>540.95000000000005</v>
      </c>
      <c r="C1987" s="30" t="s">
        <v>120</v>
      </c>
      <c r="D1987" s="30" t="s">
        <v>137</v>
      </c>
      <c r="E1987" s="30" t="s">
        <v>93</v>
      </c>
      <c r="F1987" s="30" t="s">
        <v>653</v>
      </c>
    </row>
    <row r="1988" spans="1:6" ht="15" thickBot="1">
      <c r="A1988" s="32"/>
      <c r="B1988" s="31">
        <v>263.45999999999998</v>
      </c>
      <c r="C1988" s="30" t="s">
        <v>91</v>
      </c>
      <c r="D1988" s="30" t="s">
        <v>335</v>
      </c>
      <c r="E1988" s="30" t="s">
        <v>93</v>
      </c>
      <c r="F1988" s="30" t="s">
        <v>653</v>
      </c>
    </row>
    <row r="1989" spans="1:6" ht="15" thickBot="1">
      <c r="A1989" s="32"/>
      <c r="B1989" s="31">
        <v>-4592.3500000000004</v>
      </c>
      <c r="C1989" s="30" t="s">
        <v>91</v>
      </c>
      <c r="D1989" s="30" t="s">
        <v>276</v>
      </c>
      <c r="E1989" s="30" t="s">
        <v>102</v>
      </c>
      <c r="F1989" s="30" t="s">
        <v>653</v>
      </c>
    </row>
    <row r="1990" spans="1:6" ht="15" thickBot="1">
      <c r="A1990" s="32"/>
      <c r="B1990" s="31">
        <v>-973.84</v>
      </c>
      <c r="C1990" s="30" t="s">
        <v>120</v>
      </c>
      <c r="D1990" s="30" t="s">
        <v>389</v>
      </c>
      <c r="E1990" s="30" t="s">
        <v>102</v>
      </c>
      <c r="F1990" s="30" t="s">
        <v>653</v>
      </c>
    </row>
    <row r="1991" spans="1:6" ht="15" thickBot="1">
      <c r="A1991" s="32"/>
      <c r="B1991" s="31">
        <v>-14042.06</v>
      </c>
      <c r="C1991" s="30" t="s">
        <v>91</v>
      </c>
      <c r="D1991" s="30" t="s">
        <v>389</v>
      </c>
      <c r="E1991" s="30" t="s">
        <v>102</v>
      </c>
      <c r="F1991" s="30" t="s">
        <v>653</v>
      </c>
    </row>
    <row r="1992" spans="1:6" ht="15" thickBot="1">
      <c r="A1992" s="32"/>
      <c r="B1992" s="31">
        <v>-41880.089999999997</v>
      </c>
      <c r="C1992" s="30" t="s">
        <v>91</v>
      </c>
      <c r="D1992" s="30" t="s">
        <v>141</v>
      </c>
      <c r="E1992" s="30" t="s">
        <v>102</v>
      </c>
      <c r="F1992" s="30" t="s">
        <v>653</v>
      </c>
    </row>
    <row r="1993" spans="1:6" ht="15" thickBot="1">
      <c r="A1993" s="32"/>
      <c r="B1993" s="31">
        <v>27808.15</v>
      </c>
      <c r="C1993" s="30" t="s">
        <v>91</v>
      </c>
      <c r="D1993" s="30" t="s">
        <v>191</v>
      </c>
      <c r="E1993" s="30" t="s">
        <v>93</v>
      </c>
      <c r="F1993" s="30" t="s">
        <v>653</v>
      </c>
    </row>
    <row r="1994" spans="1:6" ht="15" thickBot="1">
      <c r="A1994" s="30" t="s">
        <v>15</v>
      </c>
      <c r="B1994" s="31">
        <v>6697.01</v>
      </c>
      <c r="C1994" s="30" t="s">
        <v>99</v>
      </c>
      <c r="D1994" s="30" t="s">
        <v>659</v>
      </c>
      <c r="E1994" s="30" t="s">
        <v>93</v>
      </c>
      <c r="F1994" s="30" t="s">
        <v>653</v>
      </c>
    </row>
    <row r="1995" spans="1:6" ht="15" thickBot="1">
      <c r="A1995" s="30" t="s">
        <v>20</v>
      </c>
      <c r="B1995" s="31">
        <v>55735.86</v>
      </c>
      <c r="C1995" s="30" t="s">
        <v>99</v>
      </c>
      <c r="D1995" s="30" t="s">
        <v>660</v>
      </c>
      <c r="E1995" s="30" t="s">
        <v>93</v>
      </c>
      <c r="F1995" s="30" t="s">
        <v>653</v>
      </c>
    </row>
    <row r="1996" spans="1:6" ht="15" thickBot="1">
      <c r="A1996" s="30" t="s">
        <v>15</v>
      </c>
      <c r="B1996" s="31">
        <v>3436.5</v>
      </c>
      <c r="C1996" s="30" t="s">
        <v>108</v>
      </c>
      <c r="D1996" s="30" t="s">
        <v>661</v>
      </c>
      <c r="E1996" s="30" t="s">
        <v>93</v>
      </c>
      <c r="F1996" s="30" t="s">
        <v>653</v>
      </c>
    </row>
    <row r="1997" spans="1:6" ht="15" thickBot="1">
      <c r="A1997" s="30" t="s">
        <v>15</v>
      </c>
      <c r="B1997" s="31">
        <v>760.69</v>
      </c>
      <c r="C1997" s="30" t="s">
        <v>99</v>
      </c>
      <c r="D1997" s="30" t="s">
        <v>650</v>
      </c>
      <c r="E1997" s="30" t="s">
        <v>93</v>
      </c>
      <c r="F1997" s="30" t="s">
        <v>653</v>
      </c>
    </row>
    <row r="1998" spans="1:6" ht="15" thickBot="1">
      <c r="A1998" s="30" t="s">
        <v>15</v>
      </c>
      <c r="B1998" s="31">
        <v>3181.65</v>
      </c>
      <c r="C1998" s="30" t="s">
        <v>99</v>
      </c>
      <c r="D1998" s="30" t="s">
        <v>662</v>
      </c>
      <c r="E1998" s="30" t="s">
        <v>93</v>
      </c>
      <c r="F1998" s="30" t="s">
        <v>653</v>
      </c>
    </row>
    <row r="1999" spans="1:6" ht="15" thickBot="1">
      <c r="A1999" s="30" t="s">
        <v>15</v>
      </c>
      <c r="B1999" s="31">
        <v>9718.15</v>
      </c>
      <c r="C1999" s="30" t="s">
        <v>99</v>
      </c>
      <c r="D1999" s="30" t="s">
        <v>663</v>
      </c>
      <c r="E1999" s="30" t="s">
        <v>93</v>
      </c>
      <c r="F1999" s="30" t="s">
        <v>653</v>
      </c>
    </row>
    <row r="2000" spans="1:6" ht="15" thickBot="1">
      <c r="A2000" s="30" t="s">
        <v>15</v>
      </c>
      <c r="B2000" s="31">
        <v>-2553.69</v>
      </c>
      <c r="C2000" s="30" t="s">
        <v>99</v>
      </c>
      <c r="D2000" s="30" t="s">
        <v>214</v>
      </c>
      <c r="E2000" s="30" t="s">
        <v>102</v>
      </c>
      <c r="F2000" s="30" t="s">
        <v>653</v>
      </c>
    </row>
    <row r="2001" spans="1:6" ht="15" thickBot="1">
      <c r="A2001" s="30" t="s">
        <v>20</v>
      </c>
      <c r="B2001" s="31">
        <v>9551.7900000000009</v>
      </c>
      <c r="C2001" s="30" t="s">
        <v>99</v>
      </c>
      <c r="D2001" s="30" t="s">
        <v>619</v>
      </c>
      <c r="E2001" s="30" t="s">
        <v>93</v>
      </c>
      <c r="F2001" s="30" t="s">
        <v>653</v>
      </c>
    </row>
    <row r="2002" spans="1:6" ht="15" thickBot="1">
      <c r="A2002" s="30" t="s">
        <v>15</v>
      </c>
      <c r="B2002" s="31">
        <v>-43463.97</v>
      </c>
      <c r="C2002" s="30" t="s">
        <v>99</v>
      </c>
      <c r="D2002" s="30" t="s">
        <v>130</v>
      </c>
      <c r="E2002" s="30" t="s">
        <v>102</v>
      </c>
      <c r="F2002" s="30" t="s">
        <v>653</v>
      </c>
    </row>
    <row r="2003" spans="1:6" ht="15" thickBot="1">
      <c r="A2003" s="30" t="s">
        <v>15</v>
      </c>
      <c r="B2003" s="31">
        <v>-57832.34</v>
      </c>
      <c r="C2003" s="30" t="s">
        <v>99</v>
      </c>
      <c r="D2003" s="30" t="s">
        <v>202</v>
      </c>
      <c r="E2003" s="30" t="s">
        <v>102</v>
      </c>
      <c r="F2003" s="30" t="s">
        <v>653</v>
      </c>
    </row>
    <row r="2004" spans="1:6" ht="15" thickBot="1">
      <c r="A2004" s="30" t="s">
        <v>15</v>
      </c>
      <c r="B2004" s="31">
        <v>104937.81</v>
      </c>
      <c r="C2004" s="30" t="s">
        <v>99</v>
      </c>
      <c r="D2004" s="30" t="s">
        <v>202</v>
      </c>
      <c r="E2004" s="30" t="s">
        <v>93</v>
      </c>
      <c r="F2004" s="30" t="s">
        <v>653</v>
      </c>
    </row>
    <row r="2005" spans="1:6" ht="15" thickBot="1">
      <c r="A2005" s="30" t="s">
        <v>112</v>
      </c>
      <c r="B2005" s="31">
        <v>395.75</v>
      </c>
      <c r="C2005" s="30" t="s">
        <v>99</v>
      </c>
      <c r="D2005" s="30" t="s">
        <v>664</v>
      </c>
      <c r="E2005" s="30" t="s">
        <v>93</v>
      </c>
      <c r="F2005" s="30" t="s">
        <v>653</v>
      </c>
    </row>
    <row r="2006" spans="1:6" ht="15" thickBot="1">
      <c r="A2006" s="30" t="s">
        <v>20</v>
      </c>
      <c r="B2006" s="31">
        <v>128374.46</v>
      </c>
      <c r="C2006" s="30" t="s">
        <v>99</v>
      </c>
      <c r="D2006" s="30" t="s">
        <v>615</v>
      </c>
      <c r="E2006" s="30" t="s">
        <v>93</v>
      </c>
      <c r="F2006" s="30" t="s">
        <v>653</v>
      </c>
    </row>
    <row r="2007" spans="1:6" ht="15" thickBot="1">
      <c r="A2007" s="32"/>
      <c r="B2007" s="31">
        <v>37.17</v>
      </c>
      <c r="C2007" s="30" t="s">
        <v>69</v>
      </c>
      <c r="D2007" s="30" t="s">
        <v>153</v>
      </c>
      <c r="E2007" s="30" t="s">
        <v>93</v>
      </c>
      <c r="F2007" s="30" t="s">
        <v>653</v>
      </c>
    </row>
    <row r="2008" spans="1:6" ht="15" thickBot="1">
      <c r="A2008" s="32"/>
      <c r="B2008" s="31">
        <v>344.22</v>
      </c>
      <c r="C2008" s="30" t="s">
        <v>105</v>
      </c>
      <c r="D2008" s="30" t="s">
        <v>154</v>
      </c>
      <c r="E2008" s="30" t="s">
        <v>93</v>
      </c>
      <c r="F2008" s="30" t="s">
        <v>653</v>
      </c>
    </row>
    <row r="2009" spans="1:6" ht="15" thickBot="1">
      <c r="A2009" s="32"/>
      <c r="B2009" s="31">
        <v>-11.69</v>
      </c>
      <c r="C2009" s="30" t="s">
        <v>105</v>
      </c>
      <c r="D2009" s="30" t="s">
        <v>154</v>
      </c>
      <c r="E2009" s="30" t="s">
        <v>102</v>
      </c>
      <c r="F2009" s="30" t="s">
        <v>653</v>
      </c>
    </row>
    <row r="2010" spans="1:6" ht="15" thickBot="1">
      <c r="A2010" s="32"/>
      <c r="B2010" s="31">
        <v>457.85</v>
      </c>
      <c r="C2010" s="30" t="s">
        <v>91</v>
      </c>
      <c r="D2010" s="30" t="s">
        <v>92</v>
      </c>
      <c r="E2010" s="30" t="s">
        <v>93</v>
      </c>
      <c r="F2010" s="30" t="s">
        <v>653</v>
      </c>
    </row>
    <row r="2011" spans="1:6" ht="15" thickBot="1">
      <c r="A2011" s="32"/>
      <c r="B2011" s="31">
        <v>1131.8900000000001</v>
      </c>
      <c r="C2011" s="30" t="s">
        <v>91</v>
      </c>
      <c r="D2011" s="30" t="s">
        <v>206</v>
      </c>
      <c r="E2011" s="30" t="s">
        <v>93</v>
      </c>
      <c r="F2011" s="30" t="s">
        <v>653</v>
      </c>
    </row>
    <row r="2012" spans="1:6" ht="15" thickBot="1">
      <c r="A2012" s="32"/>
      <c r="B2012" s="31">
        <v>68.37</v>
      </c>
      <c r="C2012" s="30" t="s">
        <v>91</v>
      </c>
      <c r="D2012" s="30" t="s">
        <v>291</v>
      </c>
      <c r="E2012" s="30" t="s">
        <v>93</v>
      </c>
      <c r="F2012" s="30" t="s">
        <v>653</v>
      </c>
    </row>
    <row r="2013" spans="1:6" ht="15" thickBot="1">
      <c r="A2013" s="32"/>
      <c r="B2013" s="31">
        <v>11.37</v>
      </c>
      <c r="C2013" s="30" t="s">
        <v>91</v>
      </c>
      <c r="D2013" s="30" t="s">
        <v>418</v>
      </c>
      <c r="E2013" s="30" t="s">
        <v>93</v>
      </c>
      <c r="F2013" s="30" t="s">
        <v>653</v>
      </c>
    </row>
    <row r="2014" spans="1:6" ht="15" thickBot="1">
      <c r="A2014" s="32"/>
      <c r="B2014" s="31">
        <v>61.4</v>
      </c>
      <c r="C2014" s="30" t="s">
        <v>129</v>
      </c>
      <c r="D2014" s="30" t="s">
        <v>140</v>
      </c>
      <c r="E2014" s="30" t="s">
        <v>93</v>
      </c>
      <c r="F2014" s="30" t="s">
        <v>653</v>
      </c>
    </row>
    <row r="2015" spans="1:6" ht="15" thickBot="1">
      <c r="A2015" s="32"/>
      <c r="B2015" s="31">
        <v>23840.62</v>
      </c>
      <c r="C2015" s="30" t="s">
        <v>91</v>
      </c>
      <c r="D2015" s="30" t="s">
        <v>208</v>
      </c>
      <c r="E2015" s="30" t="s">
        <v>93</v>
      </c>
      <c r="F2015" s="30" t="s">
        <v>653</v>
      </c>
    </row>
    <row r="2016" spans="1:6" ht="15" thickBot="1">
      <c r="A2016" s="32"/>
      <c r="B2016" s="31">
        <v>-32339.13</v>
      </c>
      <c r="C2016" s="30" t="s">
        <v>91</v>
      </c>
      <c r="D2016" s="30" t="s">
        <v>208</v>
      </c>
      <c r="E2016" s="30" t="s">
        <v>102</v>
      </c>
      <c r="F2016" s="30" t="s">
        <v>653</v>
      </c>
    </row>
    <row r="2017" spans="1:6" ht="15" thickBot="1">
      <c r="A2017" s="30" t="s">
        <v>15</v>
      </c>
      <c r="B2017" s="31">
        <v>4487.8999999999996</v>
      </c>
      <c r="C2017" s="30" t="s">
        <v>99</v>
      </c>
      <c r="D2017" s="30" t="s">
        <v>473</v>
      </c>
      <c r="E2017" s="30" t="s">
        <v>93</v>
      </c>
      <c r="F2017" s="30" t="s">
        <v>653</v>
      </c>
    </row>
    <row r="2018" spans="1:6" ht="15" thickBot="1">
      <c r="A2018" s="30" t="s">
        <v>15</v>
      </c>
      <c r="B2018" s="31">
        <v>1932.68</v>
      </c>
      <c r="C2018" s="30" t="s">
        <v>108</v>
      </c>
      <c r="D2018" s="30" t="s">
        <v>266</v>
      </c>
      <c r="E2018" s="30" t="s">
        <v>93</v>
      </c>
      <c r="F2018" s="30" t="s">
        <v>653</v>
      </c>
    </row>
    <row r="2019" spans="1:6" ht="15" thickBot="1">
      <c r="A2019" s="30" t="s">
        <v>15</v>
      </c>
      <c r="B2019" s="31">
        <v>2437.5</v>
      </c>
      <c r="C2019" s="30" t="s">
        <v>108</v>
      </c>
      <c r="D2019" s="30" t="s">
        <v>665</v>
      </c>
      <c r="E2019" s="30" t="s">
        <v>93</v>
      </c>
      <c r="F2019" s="30" t="s">
        <v>653</v>
      </c>
    </row>
    <row r="2020" spans="1:6" ht="15" thickBot="1">
      <c r="A2020" s="30" t="s">
        <v>15</v>
      </c>
      <c r="B2020" s="31">
        <v>3260.05</v>
      </c>
      <c r="C2020" s="30" t="s">
        <v>99</v>
      </c>
      <c r="D2020" s="30" t="s">
        <v>569</v>
      </c>
      <c r="E2020" s="30" t="s">
        <v>93</v>
      </c>
      <c r="F2020" s="30" t="s">
        <v>653</v>
      </c>
    </row>
    <row r="2021" spans="1:6" ht="15" thickBot="1">
      <c r="A2021" s="30" t="s">
        <v>15</v>
      </c>
      <c r="B2021" s="31">
        <v>506.89</v>
      </c>
      <c r="C2021" s="30" t="s">
        <v>99</v>
      </c>
      <c r="D2021" s="30" t="s">
        <v>606</v>
      </c>
      <c r="E2021" s="30" t="s">
        <v>93</v>
      </c>
      <c r="F2021" s="30" t="s">
        <v>653</v>
      </c>
    </row>
    <row r="2022" spans="1:6" ht="15" thickBot="1">
      <c r="A2022" s="30" t="s">
        <v>15</v>
      </c>
      <c r="B2022" s="31">
        <v>1787.08</v>
      </c>
      <c r="C2022" s="30" t="s">
        <v>99</v>
      </c>
      <c r="D2022" s="30" t="s">
        <v>651</v>
      </c>
      <c r="E2022" s="30" t="s">
        <v>93</v>
      </c>
      <c r="F2022" s="30" t="s">
        <v>653</v>
      </c>
    </row>
    <row r="2023" spans="1:6" ht="15" thickBot="1">
      <c r="A2023" s="30" t="s">
        <v>15</v>
      </c>
      <c r="B2023" s="31">
        <v>3574.16</v>
      </c>
      <c r="C2023" s="30" t="s">
        <v>99</v>
      </c>
      <c r="D2023" s="30" t="s">
        <v>636</v>
      </c>
      <c r="E2023" s="30" t="s">
        <v>93</v>
      </c>
      <c r="F2023" s="30" t="s">
        <v>653</v>
      </c>
    </row>
    <row r="2024" spans="1:6" ht="15" thickBot="1">
      <c r="A2024" s="30" t="s">
        <v>15</v>
      </c>
      <c r="B2024" s="31">
        <v>-1317.44</v>
      </c>
      <c r="C2024" s="30" t="s">
        <v>99</v>
      </c>
      <c r="D2024" s="30" t="s">
        <v>609</v>
      </c>
      <c r="E2024" s="30" t="s">
        <v>102</v>
      </c>
      <c r="F2024" s="30" t="s">
        <v>653</v>
      </c>
    </row>
    <row r="2025" spans="1:6" ht="15" thickBot="1">
      <c r="A2025" s="30" t="s">
        <v>15</v>
      </c>
      <c r="B2025" s="31">
        <v>794.37</v>
      </c>
      <c r="C2025" s="30" t="s">
        <v>99</v>
      </c>
      <c r="D2025" s="30" t="s">
        <v>599</v>
      </c>
      <c r="E2025" s="30" t="s">
        <v>93</v>
      </c>
      <c r="F2025" s="30" t="s">
        <v>653</v>
      </c>
    </row>
    <row r="2026" spans="1:6" ht="15" thickBot="1">
      <c r="A2026" s="30" t="s">
        <v>15</v>
      </c>
      <c r="B2026" s="31">
        <v>46173</v>
      </c>
      <c r="C2026" s="30" t="s">
        <v>99</v>
      </c>
      <c r="D2026" s="30" t="s">
        <v>666</v>
      </c>
      <c r="E2026" s="30" t="s">
        <v>93</v>
      </c>
      <c r="F2026" s="30" t="s">
        <v>653</v>
      </c>
    </row>
    <row r="2027" spans="1:6" ht="15" thickBot="1">
      <c r="A2027" s="30" t="s">
        <v>15</v>
      </c>
      <c r="B2027" s="31">
        <v>-262.70999999999998</v>
      </c>
      <c r="C2027" s="30" t="s">
        <v>99</v>
      </c>
      <c r="D2027" s="30" t="s">
        <v>662</v>
      </c>
      <c r="E2027" s="30" t="s">
        <v>102</v>
      </c>
      <c r="F2027" s="30" t="s">
        <v>653</v>
      </c>
    </row>
    <row r="2028" spans="1:6" ht="15" thickBot="1">
      <c r="A2028" s="30" t="s">
        <v>15</v>
      </c>
      <c r="B2028" s="31">
        <v>21679.63</v>
      </c>
      <c r="C2028" s="30" t="s">
        <v>99</v>
      </c>
      <c r="D2028" s="30" t="s">
        <v>667</v>
      </c>
      <c r="E2028" s="30" t="s">
        <v>93</v>
      </c>
      <c r="F2028" s="30" t="s">
        <v>653</v>
      </c>
    </row>
    <row r="2029" spans="1:6" ht="15" thickBot="1">
      <c r="A2029" s="30" t="s">
        <v>15</v>
      </c>
      <c r="B2029" s="31">
        <v>-5270.38</v>
      </c>
      <c r="C2029" s="30" t="s">
        <v>99</v>
      </c>
      <c r="D2029" s="30" t="s">
        <v>663</v>
      </c>
      <c r="E2029" s="30" t="s">
        <v>102</v>
      </c>
      <c r="F2029" s="30" t="s">
        <v>653</v>
      </c>
    </row>
    <row r="2030" spans="1:6" ht="15" thickBot="1">
      <c r="A2030" s="30" t="s">
        <v>103</v>
      </c>
      <c r="B2030" s="31">
        <v>263.23</v>
      </c>
      <c r="C2030" s="30" t="s">
        <v>99</v>
      </c>
      <c r="D2030" s="30" t="s">
        <v>668</v>
      </c>
      <c r="E2030" s="30" t="s">
        <v>93</v>
      </c>
      <c r="F2030" s="30" t="s">
        <v>653</v>
      </c>
    </row>
    <row r="2031" spans="1:6" ht="15" thickBot="1">
      <c r="A2031" s="30" t="s">
        <v>15</v>
      </c>
      <c r="B2031" s="31">
        <v>265.95999999999998</v>
      </c>
      <c r="C2031" s="30" t="s">
        <v>99</v>
      </c>
      <c r="D2031" s="30" t="s">
        <v>669</v>
      </c>
      <c r="E2031" s="30" t="s">
        <v>93</v>
      </c>
      <c r="F2031" s="30" t="s">
        <v>653</v>
      </c>
    </row>
    <row r="2032" spans="1:6" ht="15" thickBot="1">
      <c r="A2032" s="30" t="s">
        <v>15</v>
      </c>
      <c r="B2032" s="31">
        <v>7399.85</v>
      </c>
      <c r="C2032" s="30" t="s">
        <v>99</v>
      </c>
      <c r="D2032" s="30" t="s">
        <v>557</v>
      </c>
      <c r="E2032" s="30" t="s">
        <v>93</v>
      </c>
      <c r="F2032" s="30" t="s">
        <v>653</v>
      </c>
    </row>
    <row r="2033" spans="1:6" ht="15" thickBot="1">
      <c r="A2033" s="30" t="s">
        <v>15</v>
      </c>
      <c r="B2033" s="31">
        <v>205112.13</v>
      </c>
      <c r="C2033" s="30" t="s">
        <v>99</v>
      </c>
      <c r="D2033" s="30" t="s">
        <v>220</v>
      </c>
      <c r="E2033" s="30" t="s">
        <v>93</v>
      </c>
      <c r="F2033" s="30" t="s">
        <v>653</v>
      </c>
    </row>
    <row r="2034" spans="1:6" ht="15" thickBot="1">
      <c r="A2034" s="30" t="s">
        <v>20</v>
      </c>
      <c r="B2034" s="31">
        <v>214604.53</v>
      </c>
      <c r="C2034" s="30" t="s">
        <v>99</v>
      </c>
      <c r="D2034" s="30" t="s">
        <v>278</v>
      </c>
      <c r="E2034" s="30" t="s">
        <v>93</v>
      </c>
      <c r="F2034" s="30" t="s">
        <v>653</v>
      </c>
    </row>
    <row r="2035" spans="1:6" ht="15" thickBot="1">
      <c r="A2035" s="30" t="s">
        <v>20</v>
      </c>
      <c r="B2035" s="31">
        <v>-2505.86</v>
      </c>
      <c r="C2035" s="30" t="s">
        <v>99</v>
      </c>
      <c r="D2035" s="30" t="s">
        <v>278</v>
      </c>
      <c r="E2035" s="30" t="s">
        <v>102</v>
      </c>
      <c r="F2035" s="30" t="s">
        <v>653</v>
      </c>
    </row>
    <row r="2036" spans="1:6" ht="15" thickBot="1">
      <c r="A2036" s="30" t="s">
        <v>15</v>
      </c>
      <c r="B2036" s="31">
        <v>10066.969999999999</v>
      </c>
      <c r="C2036" s="30" t="s">
        <v>99</v>
      </c>
      <c r="D2036" s="30" t="s">
        <v>130</v>
      </c>
      <c r="E2036" s="30" t="s">
        <v>93</v>
      </c>
      <c r="F2036" s="30" t="s">
        <v>653</v>
      </c>
    </row>
    <row r="2037" spans="1:6" ht="15" thickBot="1">
      <c r="A2037" s="30" t="s">
        <v>15</v>
      </c>
      <c r="B2037" s="31">
        <v>52892.87</v>
      </c>
      <c r="C2037" s="30" t="s">
        <v>99</v>
      </c>
      <c r="D2037" s="30" t="s">
        <v>203</v>
      </c>
      <c r="E2037" s="30" t="s">
        <v>93</v>
      </c>
      <c r="F2037" s="30" t="s">
        <v>653</v>
      </c>
    </row>
    <row r="2038" spans="1:6" ht="15" thickBot="1">
      <c r="A2038" s="30" t="s">
        <v>15</v>
      </c>
      <c r="B2038" s="31">
        <v>-3946.14</v>
      </c>
      <c r="C2038" s="30" t="s">
        <v>99</v>
      </c>
      <c r="D2038" s="30" t="s">
        <v>297</v>
      </c>
      <c r="E2038" s="30" t="s">
        <v>102</v>
      </c>
      <c r="F2038" s="30" t="s">
        <v>653</v>
      </c>
    </row>
    <row r="2039" spans="1:6" ht="15" thickBot="1">
      <c r="A2039" s="30" t="s">
        <v>15</v>
      </c>
      <c r="B2039" s="31">
        <v>75.099999999999994</v>
      </c>
      <c r="C2039" s="30" t="s">
        <v>99</v>
      </c>
      <c r="D2039" s="30" t="s">
        <v>349</v>
      </c>
      <c r="E2039" s="30" t="s">
        <v>93</v>
      </c>
      <c r="F2039" s="30" t="s">
        <v>653</v>
      </c>
    </row>
    <row r="2040" spans="1:6" ht="15" thickBot="1">
      <c r="A2040" s="30" t="s">
        <v>103</v>
      </c>
      <c r="B2040" s="31">
        <v>-3514.88</v>
      </c>
      <c r="C2040" s="30" t="s">
        <v>99</v>
      </c>
      <c r="D2040" s="30" t="s">
        <v>221</v>
      </c>
      <c r="E2040" s="30" t="s">
        <v>102</v>
      </c>
      <c r="F2040" s="30" t="s">
        <v>653</v>
      </c>
    </row>
    <row r="2041" spans="1:6" ht="15" thickBot="1">
      <c r="A2041" s="30" t="s">
        <v>15</v>
      </c>
      <c r="B2041" s="31">
        <v>987.73</v>
      </c>
      <c r="C2041" s="30" t="s">
        <v>99</v>
      </c>
      <c r="D2041" s="30" t="s">
        <v>450</v>
      </c>
      <c r="E2041" s="30" t="s">
        <v>93</v>
      </c>
      <c r="F2041" s="30" t="s">
        <v>653</v>
      </c>
    </row>
    <row r="2042" spans="1:6" ht="15" thickBot="1">
      <c r="A2042" s="32"/>
      <c r="B2042" s="31">
        <v>-191.76</v>
      </c>
      <c r="C2042" s="30" t="s">
        <v>111</v>
      </c>
      <c r="D2042" s="30" t="s">
        <v>153</v>
      </c>
      <c r="E2042" s="30" t="s">
        <v>102</v>
      </c>
      <c r="F2042" s="30" t="s">
        <v>653</v>
      </c>
    </row>
    <row r="2043" spans="1:6" ht="15" thickBot="1">
      <c r="A2043" s="32"/>
      <c r="B2043" s="31">
        <v>1134.92</v>
      </c>
      <c r="C2043" s="30" t="s">
        <v>91</v>
      </c>
      <c r="D2043" s="30" t="s">
        <v>344</v>
      </c>
      <c r="E2043" s="30" t="s">
        <v>93</v>
      </c>
      <c r="F2043" s="30" t="s">
        <v>653</v>
      </c>
    </row>
    <row r="2044" spans="1:6" ht="15" thickBot="1">
      <c r="A2044" s="32"/>
      <c r="B2044" s="31">
        <v>-390.1</v>
      </c>
      <c r="C2044" s="30" t="s">
        <v>120</v>
      </c>
      <c r="D2044" s="30" t="s">
        <v>92</v>
      </c>
      <c r="E2044" s="30" t="s">
        <v>102</v>
      </c>
      <c r="F2044" s="30" t="s">
        <v>653</v>
      </c>
    </row>
    <row r="2045" spans="1:6" ht="15" thickBot="1">
      <c r="A2045" s="32"/>
      <c r="B2045" s="31">
        <v>10088.950000000001</v>
      </c>
      <c r="C2045" s="30" t="s">
        <v>91</v>
      </c>
      <c r="D2045" s="30" t="s">
        <v>136</v>
      </c>
      <c r="E2045" s="30" t="s">
        <v>93</v>
      </c>
      <c r="F2045" s="30" t="s">
        <v>653</v>
      </c>
    </row>
    <row r="2046" spans="1:6" ht="15" thickBot="1">
      <c r="A2046" s="32"/>
      <c r="B2046" s="31">
        <v>41.04</v>
      </c>
      <c r="C2046" s="30" t="s">
        <v>106</v>
      </c>
      <c r="D2046" s="30" t="s">
        <v>189</v>
      </c>
      <c r="E2046" s="30" t="s">
        <v>93</v>
      </c>
      <c r="F2046" s="30" t="s">
        <v>653</v>
      </c>
    </row>
    <row r="2047" spans="1:6" ht="15" thickBot="1">
      <c r="A2047" s="32"/>
      <c r="B2047" s="31">
        <v>757.07</v>
      </c>
      <c r="C2047" s="30" t="s">
        <v>120</v>
      </c>
      <c r="D2047" s="30" t="s">
        <v>276</v>
      </c>
      <c r="E2047" s="30" t="s">
        <v>93</v>
      </c>
      <c r="F2047" s="30" t="s">
        <v>653</v>
      </c>
    </row>
    <row r="2048" spans="1:6" ht="15" thickBot="1">
      <c r="A2048" s="32"/>
      <c r="B2048" s="31">
        <v>4648.8900000000003</v>
      </c>
      <c r="C2048" s="30" t="s">
        <v>91</v>
      </c>
      <c r="D2048" s="30" t="s">
        <v>142</v>
      </c>
      <c r="E2048" s="30" t="s">
        <v>93</v>
      </c>
      <c r="F2048" s="30" t="s">
        <v>653</v>
      </c>
    </row>
    <row r="2049" spans="1:6" ht="15" thickBot="1">
      <c r="A2049" s="30" t="s">
        <v>15</v>
      </c>
      <c r="B2049" s="31">
        <v>1259.74</v>
      </c>
      <c r="C2049" s="30" t="s">
        <v>99</v>
      </c>
      <c r="D2049" s="30" t="s">
        <v>573</v>
      </c>
      <c r="E2049" s="30" t="s">
        <v>93</v>
      </c>
      <c r="F2049" s="30" t="s">
        <v>653</v>
      </c>
    </row>
    <row r="2050" spans="1:6" ht="15" thickBot="1">
      <c r="A2050" s="30" t="s">
        <v>20</v>
      </c>
      <c r="B2050" s="31">
        <v>9870</v>
      </c>
      <c r="C2050" s="30" t="s">
        <v>99</v>
      </c>
      <c r="D2050" s="30" t="s">
        <v>117</v>
      </c>
      <c r="E2050" s="30" t="s">
        <v>93</v>
      </c>
      <c r="F2050" s="30" t="s">
        <v>653</v>
      </c>
    </row>
    <row r="2051" spans="1:6" ht="15" thickBot="1">
      <c r="A2051" s="30" t="s">
        <v>15</v>
      </c>
      <c r="B2051" s="31">
        <v>85</v>
      </c>
      <c r="C2051" s="30" t="s">
        <v>108</v>
      </c>
      <c r="D2051" s="30" t="s">
        <v>520</v>
      </c>
      <c r="E2051" s="30" t="s">
        <v>93</v>
      </c>
      <c r="F2051" s="30" t="s">
        <v>653</v>
      </c>
    </row>
    <row r="2052" spans="1:6" ht="15" thickBot="1">
      <c r="A2052" s="30" t="s">
        <v>20</v>
      </c>
      <c r="B2052" s="31">
        <v>86718.5</v>
      </c>
      <c r="C2052" s="30" t="s">
        <v>99</v>
      </c>
      <c r="D2052" s="30" t="s">
        <v>419</v>
      </c>
      <c r="E2052" s="30" t="s">
        <v>93</v>
      </c>
      <c r="F2052" s="30" t="s">
        <v>653</v>
      </c>
    </row>
    <row r="2053" spans="1:6" ht="15" thickBot="1">
      <c r="A2053" s="30" t="s">
        <v>15</v>
      </c>
      <c r="B2053" s="31">
        <v>1298.8399999999999</v>
      </c>
      <c r="C2053" s="30" t="s">
        <v>99</v>
      </c>
      <c r="D2053" s="30" t="s">
        <v>562</v>
      </c>
      <c r="E2053" s="30" t="s">
        <v>93</v>
      </c>
      <c r="F2053" s="30" t="s">
        <v>653</v>
      </c>
    </row>
    <row r="2054" spans="1:6" ht="15" thickBot="1">
      <c r="A2054" s="30" t="s">
        <v>15</v>
      </c>
      <c r="B2054" s="31">
        <v>2095.1</v>
      </c>
      <c r="C2054" s="30" t="s">
        <v>99</v>
      </c>
      <c r="D2054" s="30" t="s">
        <v>670</v>
      </c>
      <c r="E2054" s="30" t="s">
        <v>93</v>
      </c>
      <c r="F2054" s="30" t="s">
        <v>653</v>
      </c>
    </row>
    <row r="2055" spans="1:6" ht="15" thickBot="1">
      <c r="A2055" s="30" t="s">
        <v>15</v>
      </c>
      <c r="B2055" s="31">
        <v>3220.13</v>
      </c>
      <c r="C2055" s="30" t="s">
        <v>99</v>
      </c>
      <c r="D2055" s="30" t="s">
        <v>671</v>
      </c>
      <c r="E2055" s="30" t="s">
        <v>93</v>
      </c>
      <c r="F2055" s="30" t="s">
        <v>653</v>
      </c>
    </row>
    <row r="2056" spans="1:6" ht="15" thickBot="1">
      <c r="A2056" s="30" t="s">
        <v>15</v>
      </c>
      <c r="B2056" s="31">
        <v>4532.3999999999996</v>
      </c>
      <c r="C2056" s="30" t="s">
        <v>99</v>
      </c>
      <c r="D2056" s="30" t="s">
        <v>672</v>
      </c>
      <c r="E2056" s="30" t="s">
        <v>93</v>
      </c>
      <c r="F2056" s="30" t="s">
        <v>653</v>
      </c>
    </row>
    <row r="2057" spans="1:6" ht="15" thickBot="1">
      <c r="A2057" s="30" t="s">
        <v>15</v>
      </c>
      <c r="B2057" s="31">
        <v>75.150000000000006</v>
      </c>
      <c r="C2057" s="30" t="s">
        <v>99</v>
      </c>
      <c r="D2057" s="30" t="s">
        <v>673</v>
      </c>
      <c r="E2057" s="30" t="s">
        <v>93</v>
      </c>
      <c r="F2057" s="30" t="s">
        <v>653</v>
      </c>
    </row>
    <row r="2058" spans="1:6" ht="15" thickBot="1">
      <c r="A2058" s="30" t="s">
        <v>15</v>
      </c>
      <c r="B2058" s="31">
        <v>1399.67</v>
      </c>
      <c r="C2058" s="30" t="s">
        <v>99</v>
      </c>
      <c r="D2058" s="30" t="s">
        <v>674</v>
      </c>
      <c r="E2058" s="30" t="s">
        <v>93</v>
      </c>
      <c r="F2058" s="30" t="s">
        <v>653</v>
      </c>
    </row>
    <row r="2059" spans="1:6" ht="15" thickBot="1">
      <c r="A2059" s="32"/>
      <c r="B2059" s="31">
        <v>-2644.86</v>
      </c>
      <c r="C2059" s="30" t="s">
        <v>91</v>
      </c>
      <c r="D2059" s="30" t="s">
        <v>306</v>
      </c>
      <c r="E2059" s="30" t="s">
        <v>102</v>
      </c>
      <c r="F2059" s="30" t="s">
        <v>653</v>
      </c>
    </row>
    <row r="2060" spans="1:6" ht="15" thickBot="1">
      <c r="A2060" s="30" t="s">
        <v>15</v>
      </c>
      <c r="B2060" s="31">
        <v>266.27999999999997</v>
      </c>
      <c r="C2060" s="30" t="s">
        <v>99</v>
      </c>
      <c r="D2060" s="30" t="s">
        <v>340</v>
      </c>
      <c r="E2060" s="30" t="s">
        <v>93</v>
      </c>
      <c r="F2060" s="30" t="s">
        <v>653</v>
      </c>
    </row>
    <row r="2061" spans="1:6" ht="15" thickBot="1">
      <c r="A2061" s="30" t="s">
        <v>15</v>
      </c>
      <c r="B2061" s="31">
        <v>10028.41</v>
      </c>
      <c r="C2061" s="30" t="s">
        <v>99</v>
      </c>
      <c r="D2061" s="30" t="s">
        <v>147</v>
      </c>
      <c r="E2061" s="30" t="s">
        <v>93</v>
      </c>
      <c r="F2061" s="30" t="s">
        <v>653</v>
      </c>
    </row>
    <row r="2062" spans="1:6" ht="15" thickBot="1">
      <c r="A2062" s="30" t="s">
        <v>15</v>
      </c>
      <c r="B2062" s="31">
        <v>-2229.66</v>
      </c>
      <c r="C2062" s="30" t="s">
        <v>99</v>
      </c>
      <c r="D2062" s="30" t="s">
        <v>175</v>
      </c>
      <c r="E2062" s="30" t="s">
        <v>102</v>
      </c>
      <c r="F2062" s="30" t="s">
        <v>653</v>
      </c>
    </row>
    <row r="2063" spans="1:6" ht="15" thickBot="1">
      <c r="A2063" s="30" t="s">
        <v>15</v>
      </c>
      <c r="B2063" s="31">
        <v>1814.35</v>
      </c>
      <c r="C2063" s="30" t="s">
        <v>99</v>
      </c>
      <c r="D2063" s="30" t="s">
        <v>506</v>
      </c>
      <c r="E2063" s="30" t="s">
        <v>93</v>
      </c>
      <c r="F2063" s="30" t="s">
        <v>653</v>
      </c>
    </row>
    <row r="2064" spans="1:6" ht="15" thickBot="1">
      <c r="A2064" s="30" t="s">
        <v>15</v>
      </c>
      <c r="B2064" s="31">
        <v>909.36</v>
      </c>
      <c r="C2064" s="30" t="s">
        <v>99</v>
      </c>
      <c r="D2064" s="30" t="s">
        <v>257</v>
      </c>
      <c r="E2064" s="30" t="s">
        <v>93</v>
      </c>
      <c r="F2064" s="30" t="s">
        <v>653</v>
      </c>
    </row>
    <row r="2065" spans="1:6" ht="15" thickBot="1">
      <c r="A2065" s="30" t="s">
        <v>103</v>
      </c>
      <c r="B2065" s="31">
        <v>45788.52</v>
      </c>
      <c r="C2065" s="30" t="s">
        <v>99</v>
      </c>
      <c r="D2065" s="30" t="s">
        <v>151</v>
      </c>
      <c r="E2065" s="30" t="s">
        <v>93</v>
      </c>
      <c r="F2065" s="30" t="s">
        <v>653</v>
      </c>
    </row>
    <row r="2066" spans="1:6" ht="15" thickBot="1">
      <c r="A2066" s="30" t="s">
        <v>15</v>
      </c>
      <c r="B2066" s="31">
        <v>-610.4</v>
      </c>
      <c r="C2066" s="30" t="s">
        <v>99</v>
      </c>
      <c r="D2066" s="30" t="s">
        <v>675</v>
      </c>
      <c r="E2066" s="30" t="s">
        <v>102</v>
      </c>
      <c r="F2066" s="30" t="s">
        <v>653</v>
      </c>
    </row>
    <row r="2067" spans="1:6" ht="15" thickBot="1">
      <c r="A2067" s="32"/>
      <c r="B2067" s="31">
        <v>168.39</v>
      </c>
      <c r="C2067" s="30" t="s">
        <v>91</v>
      </c>
      <c r="D2067" s="30" t="s">
        <v>188</v>
      </c>
      <c r="E2067" s="30" t="s">
        <v>93</v>
      </c>
      <c r="F2067" s="30" t="s">
        <v>653</v>
      </c>
    </row>
    <row r="2068" spans="1:6" ht="15" thickBot="1">
      <c r="A2068" s="32"/>
      <c r="B2068" s="31">
        <v>-693.98</v>
      </c>
      <c r="C2068" s="30" t="s">
        <v>91</v>
      </c>
      <c r="D2068" s="30" t="s">
        <v>223</v>
      </c>
      <c r="E2068" s="30" t="s">
        <v>102</v>
      </c>
      <c r="F2068" s="30" t="s">
        <v>653</v>
      </c>
    </row>
    <row r="2069" spans="1:6" ht="15" thickBot="1">
      <c r="A2069" s="32"/>
      <c r="B2069" s="31">
        <v>-15274.76</v>
      </c>
      <c r="C2069" s="30" t="s">
        <v>120</v>
      </c>
      <c r="D2069" s="30" t="s">
        <v>335</v>
      </c>
      <c r="E2069" s="30" t="s">
        <v>102</v>
      </c>
      <c r="F2069" s="30" t="s">
        <v>653</v>
      </c>
    </row>
    <row r="2070" spans="1:6" ht="15" thickBot="1">
      <c r="A2070" s="32"/>
      <c r="B2070" s="31">
        <v>6304.22</v>
      </c>
      <c r="C2070" s="30" t="s">
        <v>91</v>
      </c>
      <c r="D2070" s="30" t="s">
        <v>276</v>
      </c>
      <c r="E2070" s="30" t="s">
        <v>93</v>
      </c>
      <c r="F2070" s="30" t="s">
        <v>653</v>
      </c>
    </row>
    <row r="2071" spans="1:6" ht="15" thickBot="1">
      <c r="A2071" s="32"/>
      <c r="B2071" s="31">
        <v>-1163.99</v>
      </c>
      <c r="C2071" s="30" t="s">
        <v>120</v>
      </c>
      <c r="D2071" s="30" t="s">
        <v>276</v>
      </c>
      <c r="E2071" s="30" t="s">
        <v>102</v>
      </c>
      <c r="F2071" s="30" t="s">
        <v>653</v>
      </c>
    </row>
    <row r="2072" spans="1:6" ht="15" thickBot="1">
      <c r="A2072" s="32"/>
      <c r="B2072" s="31">
        <v>14037.8</v>
      </c>
      <c r="C2072" s="30" t="s">
        <v>91</v>
      </c>
      <c r="D2072" s="30" t="s">
        <v>141</v>
      </c>
      <c r="E2072" s="30" t="s">
        <v>93</v>
      </c>
      <c r="F2072" s="30" t="s">
        <v>653</v>
      </c>
    </row>
    <row r="2073" spans="1:6" ht="15" thickBot="1">
      <c r="A2073" s="32"/>
      <c r="B2073" s="31">
        <v>36336.51</v>
      </c>
      <c r="C2073" s="30" t="s">
        <v>91</v>
      </c>
      <c r="D2073" s="30" t="s">
        <v>104</v>
      </c>
      <c r="E2073" s="30" t="s">
        <v>93</v>
      </c>
      <c r="F2073" s="30" t="s">
        <v>653</v>
      </c>
    </row>
    <row r="2074" spans="1:6" ht="15" thickBot="1">
      <c r="A2074" s="32"/>
      <c r="B2074" s="31">
        <v>350.72</v>
      </c>
      <c r="C2074" s="30" t="s">
        <v>91</v>
      </c>
      <c r="D2074" s="30" t="s">
        <v>113</v>
      </c>
      <c r="E2074" s="30" t="s">
        <v>93</v>
      </c>
      <c r="F2074" s="30" t="s">
        <v>653</v>
      </c>
    </row>
    <row r="2075" spans="1:6" ht="15" thickBot="1">
      <c r="A2075" s="30" t="s">
        <v>15</v>
      </c>
      <c r="B2075" s="31">
        <v>4295.26</v>
      </c>
      <c r="C2075" s="30" t="s">
        <v>99</v>
      </c>
      <c r="D2075" s="30" t="s">
        <v>367</v>
      </c>
      <c r="E2075" s="30" t="s">
        <v>93</v>
      </c>
      <c r="F2075" s="30" t="s">
        <v>653</v>
      </c>
    </row>
    <row r="2076" spans="1:6" ht="15" thickBot="1">
      <c r="A2076" s="30" t="s">
        <v>15</v>
      </c>
      <c r="B2076" s="31">
        <v>4931.5</v>
      </c>
      <c r="C2076" s="30" t="s">
        <v>99</v>
      </c>
      <c r="D2076" s="30" t="s">
        <v>616</v>
      </c>
      <c r="E2076" s="30" t="s">
        <v>93</v>
      </c>
      <c r="F2076" s="30" t="s">
        <v>653</v>
      </c>
    </row>
    <row r="2077" spans="1:6" ht="15" thickBot="1">
      <c r="A2077" s="30" t="s">
        <v>15</v>
      </c>
      <c r="B2077" s="31">
        <v>599.95000000000005</v>
      </c>
      <c r="C2077" s="30" t="s">
        <v>99</v>
      </c>
      <c r="D2077" s="30" t="s">
        <v>624</v>
      </c>
      <c r="E2077" s="30" t="s">
        <v>93</v>
      </c>
      <c r="F2077" s="30" t="s">
        <v>653</v>
      </c>
    </row>
    <row r="2078" spans="1:6" ht="15" thickBot="1">
      <c r="A2078" s="30" t="s">
        <v>15</v>
      </c>
      <c r="B2078" s="31">
        <v>3155.4</v>
      </c>
      <c r="C2078" s="30" t="s">
        <v>99</v>
      </c>
      <c r="D2078" s="30" t="s">
        <v>676</v>
      </c>
      <c r="E2078" s="30" t="s">
        <v>93</v>
      </c>
      <c r="F2078" s="30" t="s">
        <v>653</v>
      </c>
    </row>
    <row r="2079" spans="1:6" ht="15" thickBot="1">
      <c r="A2079" s="30" t="s">
        <v>15</v>
      </c>
      <c r="B2079" s="31">
        <v>1715.34</v>
      </c>
      <c r="C2079" s="30" t="s">
        <v>99</v>
      </c>
      <c r="D2079" s="30" t="s">
        <v>609</v>
      </c>
      <c r="E2079" s="30" t="s">
        <v>93</v>
      </c>
      <c r="F2079" s="30" t="s">
        <v>653</v>
      </c>
    </row>
    <row r="2080" spans="1:6" ht="15" thickBot="1">
      <c r="A2080" s="30" t="s">
        <v>15</v>
      </c>
      <c r="B2080" s="31">
        <v>3912.99</v>
      </c>
      <c r="C2080" s="30" t="s">
        <v>99</v>
      </c>
      <c r="D2080" s="30" t="s">
        <v>677</v>
      </c>
      <c r="E2080" s="30" t="s">
        <v>93</v>
      </c>
      <c r="F2080" s="30" t="s">
        <v>653</v>
      </c>
    </row>
    <row r="2081" spans="1:6" ht="15" thickBot="1">
      <c r="A2081" s="30" t="s">
        <v>15</v>
      </c>
      <c r="B2081" s="31">
        <v>48882.74</v>
      </c>
      <c r="C2081" s="30" t="s">
        <v>99</v>
      </c>
      <c r="D2081" s="30" t="s">
        <v>678</v>
      </c>
      <c r="E2081" s="30" t="s">
        <v>93</v>
      </c>
      <c r="F2081" s="30" t="s">
        <v>653</v>
      </c>
    </row>
    <row r="2082" spans="1:6" ht="15" thickBot="1">
      <c r="A2082" s="30" t="s">
        <v>15</v>
      </c>
      <c r="B2082" s="31">
        <v>21679.63</v>
      </c>
      <c r="C2082" s="30" t="s">
        <v>99</v>
      </c>
      <c r="D2082" s="30" t="s">
        <v>679</v>
      </c>
      <c r="E2082" s="30" t="s">
        <v>93</v>
      </c>
      <c r="F2082" s="30" t="s">
        <v>653</v>
      </c>
    </row>
    <row r="2083" spans="1:6" ht="15" thickBot="1">
      <c r="A2083" s="30" t="s">
        <v>20</v>
      </c>
      <c r="B2083" s="31">
        <v>22.3</v>
      </c>
      <c r="C2083" s="30" t="s">
        <v>99</v>
      </c>
      <c r="D2083" s="30" t="s">
        <v>376</v>
      </c>
      <c r="E2083" s="30" t="s">
        <v>93</v>
      </c>
      <c r="F2083" s="30" t="s">
        <v>653</v>
      </c>
    </row>
    <row r="2084" spans="1:6" ht="15" thickBot="1">
      <c r="A2084" s="30" t="s">
        <v>103</v>
      </c>
      <c r="B2084" s="31">
        <v>4377.3599999999997</v>
      </c>
      <c r="C2084" s="30" t="s">
        <v>99</v>
      </c>
      <c r="D2084" s="30" t="s">
        <v>680</v>
      </c>
      <c r="E2084" s="30" t="s">
        <v>93</v>
      </c>
      <c r="F2084" s="30" t="s">
        <v>653</v>
      </c>
    </row>
    <row r="2085" spans="1:6" ht="15" thickBot="1">
      <c r="A2085" s="32"/>
      <c r="B2085" s="31">
        <v>2077.69</v>
      </c>
      <c r="C2085" s="30" t="s">
        <v>91</v>
      </c>
      <c r="D2085" s="30" t="s">
        <v>306</v>
      </c>
      <c r="E2085" s="30" t="s">
        <v>93</v>
      </c>
      <c r="F2085" s="30" t="s">
        <v>653</v>
      </c>
    </row>
    <row r="2086" spans="1:6" ht="15" thickBot="1">
      <c r="A2086" s="30" t="s">
        <v>15</v>
      </c>
      <c r="B2086" s="31">
        <v>1121.1199999999999</v>
      </c>
      <c r="C2086" s="30" t="s">
        <v>99</v>
      </c>
      <c r="D2086" s="30" t="s">
        <v>242</v>
      </c>
      <c r="E2086" s="30" t="s">
        <v>93</v>
      </c>
      <c r="F2086" s="30" t="s">
        <v>653</v>
      </c>
    </row>
    <row r="2087" spans="1:6" ht="15" thickBot="1">
      <c r="A2087" s="30" t="s">
        <v>15</v>
      </c>
      <c r="B2087" s="31">
        <v>3103.53</v>
      </c>
      <c r="C2087" s="30" t="s">
        <v>99</v>
      </c>
      <c r="D2087" s="30" t="s">
        <v>200</v>
      </c>
      <c r="E2087" s="30" t="s">
        <v>93</v>
      </c>
      <c r="F2087" s="30" t="s">
        <v>653</v>
      </c>
    </row>
    <row r="2088" spans="1:6" ht="15" thickBot="1">
      <c r="A2088" s="30" t="s">
        <v>20</v>
      </c>
      <c r="B2088" s="31">
        <v>-3257.67</v>
      </c>
      <c r="C2088" s="30" t="s">
        <v>99</v>
      </c>
      <c r="D2088" s="30" t="s">
        <v>619</v>
      </c>
      <c r="E2088" s="30" t="s">
        <v>102</v>
      </c>
      <c r="F2088" s="30" t="s">
        <v>653</v>
      </c>
    </row>
    <row r="2089" spans="1:6" ht="15" thickBot="1">
      <c r="A2089" s="30" t="s">
        <v>20</v>
      </c>
      <c r="B2089" s="31">
        <v>-923.92</v>
      </c>
      <c r="C2089" s="30" t="s">
        <v>99</v>
      </c>
      <c r="D2089" s="30" t="s">
        <v>395</v>
      </c>
      <c r="E2089" s="30" t="s">
        <v>102</v>
      </c>
      <c r="F2089" s="30" t="s">
        <v>653</v>
      </c>
    </row>
    <row r="2090" spans="1:6" ht="15" thickBot="1">
      <c r="A2090" s="30" t="s">
        <v>15</v>
      </c>
      <c r="B2090" s="31">
        <v>-810.8</v>
      </c>
      <c r="C2090" s="30" t="s">
        <v>99</v>
      </c>
      <c r="D2090" s="30" t="s">
        <v>201</v>
      </c>
      <c r="E2090" s="30" t="s">
        <v>102</v>
      </c>
      <c r="F2090" s="30" t="s">
        <v>653</v>
      </c>
    </row>
    <row r="2091" spans="1:6" ht="15" thickBot="1">
      <c r="A2091" s="30" t="s">
        <v>15</v>
      </c>
      <c r="B2091" s="31">
        <v>8293.9699999999993</v>
      </c>
      <c r="C2091" s="30" t="s">
        <v>99</v>
      </c>
      <c r="D2091" s="30" t="s">
        <v>524</v>
      </c>
      <c r="E2091" s="30" t="s">
        <v>93</v>
      </c>
      <c r="F2091" s="30" t="s">
        <v>653</v>
      </c>
    </row>
    <row r="2092" spans="1:6" ht="15" thickBot="1">
      <c r="A2092" s="30" t="s">
        <v>15</v>
      </c>
      <c r="B2092" s="31">
        <v>317.43</v>
      </c>
      <c r="C2092" s="30" t="s">
        <v>99</v>
      </c>
      <c r="D2092" s="30" t="s">
        <v>244</v>
      </c>
      <c r="E2092" s="30" t="s">
        <v>93</v>
      </c>
      <c r="F2092" s="30" t="s">
        <v>653</v>
      </c>
    </row>
    <row r="2093" spans="1:6" ht="15" thickBot="1">
      <c r="A2093" s="30" t="s">
        <v>15</v>
      </c>
      <c r="B2093" s="31">
        <v>1314.63</v>
      </c>
      <c r="C2093" s="30" t="s">
        <v>99</v>
      </c>
      <c r="D2093" s="30" t="s">
        <v>605</v>
      </c>
      <c r="E2093" s="30" t="s">
        <v>93</v>
      </c>
      <c r="F2093" s="30" t="s">
        <v>653</v>
      </c>
    </row>
    <row r="2094" spans="1:6" ht="15" thickBot="1">
      <c r="A2094" s="30" t="s">
        <v>15</v>
      </c>
      <c r="B2094" s="31">
        <v>4888.2700000000004</v>
      </c>
      <c r="C2094" s="30" t="s">
        <v>99</v>
      </c>
      <c r="D2094" s="30" t="s">
        <v>681</v>
      </c>
      <c r="E2094" s="30" t="s">
        <v>93</v>
      </c>
      <c r="F2094" s="30" t="s">
        <v>653</v>
      </c>
    </row>
    <row r="2095" spans="1:6" ht="15" thickBot="1">
      <c r="A2095" s="30" t="s">
        <v>15</v>
      </c>
      <c r="B2095" s="31">
        <v>-1191.3900000000001</v>
      </c>
      <c r="C2095" s="30" t="s">
        <v>99</v>
      </c>
      <c r="D2095" s="30" t="s">
        <v>657</v>
      </c>
      <c r="E2095" s="30" t="s">
        <v>102</v>
      </c>
      <c r="F2095" s="30" t="s">
        <v>653</v>
      </c>
    </row>
    <row r="2096" spans="1:6" ht="15" thickBot="1">
      <c r="A2096" s="30" t="s">
        <v>15</v>
      </c>
      <c r="B2096" s="31">
        <v>-1212.1600000000001</v>
      </c>
      <c r="C2096" s="30" t="s">
        <v>99</v>
      </c>
      <c r="D2096" s="30" t="s">
        <v>682</v>
      </c>
      <c r="E2096" s="30" t="s">
        <v>102</v>
      </c>
      <c r="F2096" s="30" t="s">
        <v>653</v>
      </c>
    </row>
    <row r="2097" spans="1:6" ht="15" thickBot="1">
      <c r="A2097" s="30" t="s">
        <v>15</v>
      </c>
      <c r="B2097" s="31">
        <v>1896.22</v>
      </c>
      <c r="C2097" s="30" t="s">
        <v>99</v>
      </c>
      <c r="D2097" s="30" t="s">
        <v>683</v>
      </c>
      <c r="E2097" s="30" t="s">
        <v>93</v>
      </c>
      <c r="F2097" s="30" t="s">
        <v>653</v>
      </c>
    </row>
    <row r="2098" spans="1:6" ht="15" thickBot="1">
      <c r="A2098" s="30" t="s">
        <v>20</v>
      </c>
      <c r="B2098" s="31">
        <v>-1558.06</v>
      </c>
      <c r="C2098" s="30" t="s">
        <v>99</v>
      </c>
      <c r="D2098" s="30" t="s">
        <v>615</v>
      </c>
      <c r="E2098" s="30" t="s">
        <v>102</v>
      </c>
      <c r="F2098" s="30" t="s">
        <v>653</v>
      </c>
    </row>
    <row r="2099" spans="1:6" ht="15" thickBot="1">
      <c r="A2099" s="32"/>
      <c r="B2099" s="31">
        <v>618.57000000000005</v>
      </c>
      <c r="C2099" s="30" t="s">
        <v>97</v>
      </c>
      <c r="D2099" s="30" t="s">
        <v>98</v>
      </c>
      <c r="E2099" s="30" t="s">
        <v>93</v>
      </c>
      <c r="F2099" s="30" t="s">
        <v>653</v>
      </c>
    </row>
    <row r="2100" spans="1:6" ht="15" thickBot="1">
      <c r="A2100" s="32"/>
      <c r="B2100" s="31">
        <v>82.83</v>
      </c>
      <c r="C2100" s="30" t="s">
        <v>129</v>
      </c>
      <c r="D2100" s="30" t="s">
        <v>270</v>
      </c>
      <c r="E2100" s="30" t="s">
        <v>93</v>
      </c>
      <c r="F2100" s="30" t="s">
        <v>653</v>
      </c>
    </row>
    <row r="2101" spans="1:6" ht="15" thickBot="1">
      <c r="A2101" s="32"/>
      <c r="B2101" s="31">
        <v>4222.3500000000004</v>
      </c>
      <c r="C2101" s="30" t="s">
        <v>133</v>
      </c>
      <c r="D2101" s="30" t="s">
        <v>134</v>
      </c>
      <c r="E2101" s="30" t="s">
        <v>93</v>
      </c>
      <c r="F2101" s="30" t="s">
        <v>653</v>
      </c>
    </row>
    <row r="2102" spans="1:6" ht="15" thickBot="1">
      <c r="A2102" s="32"/>
      <c r="B2102" s="31">
        <v>-18.84</v>
      </c>
      <c r="C2102" s="30" t="s">
        <v>133</v>
      </c>
      <c r="D2102" s="30" t="s">
        <v>134</v>
      </c>
      <c r="E2102" s="30" t="s">
        <v>102</v>
      </c>
      <c r="F2102" s="30" t="s">
        <v>653</v>
      </c>
    </row>
    <row r="2103" spans="1:6" ht="15" thickBot="1">
      <c r="A2103" s="32"/>
      <c r="B2103" s="31">
        <v>-26320.22</v>
      </c>
      <c r="C2103" s="30" t="s">
        <v>91</v>
      </c>
      <c r="D2103" s="30" t="s">
        <v>136</v>
      </c>
      <c r="E2103" s="30" t="s">
        <v>102</v>
      </c>
      <c r="F2103" s="30" t="s">
        <v>653</v>
      </c>
    </row>
    <row r="2104" spans="1:6" ht="15" thickBot="1">
      <c r="A2104" s="32"/>
      <c r="B2104" s="31">
        <v>41.28</v>
      </c>
      <c r="C2104" s="30" t="s">
        <v>97</v>
      </c>
      <c r="D2104" s="30" t="s">
        <v>684</v>
      </c>
      <c r="E2104" s="30" t="s">
        <v>93</v>
      </c>
      <c r="F2104" s="30" t="s">
        <v>653</v>
      </c>
    </row>
    <row r="2105" spans="1:6" ht="15" thickBot="1">
      <c r="A2105" s="32"/>
      <c r="B2105" s="31">
        <v>-263.45999999999998</v>
      </c>
      <c r="C2105" s="30" t="s">
        <v>91</v>
      </c>
      <c r="D2105" s="30" t="s">
        <v>335</v>
      </c>
      <c r="E2105" s="30" t="s">
        <v>102</v>
      </c>
      <c r="F2105" s="30" t="s">
        <v>653</v>
      </c>
    </row>
    <row r="2106" spans="1:6" ht="15" thickBot="1">
      <c r="A2106" s="32"/>
      <c r="B2106" s="31">
        <v>-1033.94</v>
      </c>
      <c r="C2106" s="30" t="s">
        <v>91</v>
      </c>
      <c r="D2106" s="30" t="s">
        <v>430</v>
      </c>
      <c r="E2106" s="30" t="s">
        <v>102</v>
      </c>
      <c r="F2106" s="30" t="s">
        <v>653</v>
      </c>
    </row>
    <row r="2107" spans="1:6" ht="15" thickBot="1">
      <c r="A2107" s="32"/>
      <c r="B2107" s="31">
        <v>643.30999999999995</v>
      </c>
      <c r="C2107" s="30" t="s">
        <v>91</v>
      </c>
      <c r="D2107" s="30" t="s">
        <v>224</v>
      </c>
      <c r="E2107" s="30" t="s">
        <v>93</v>
      </c>
      <c r="F2107" s="30" t="s">
        <v>653</v>
      </c>
    </row>
    <row r="2108" spans="1:6" ht="15" thickBot="1">
      <c r="A2108" s="32"/>
      <c r="B2108" s="31">
        <v>-0.77</v>
      </c>
      <c r="C2108" s="30" t="s">
        <v>91</v>
      </c>
      <c r="D2108" s="30" t="s">
        <v>224</v>
      </c>
      <c r="E2108" s="30" t="s">
        <v>102</v>
      </c>
      <c r="F2108" s="30" t="s">
        <v>653</v>
      </c>
    </row>
    <row r="2109" spans="1:6" ht="15" thickBot="1">
      <c r="A2109" s="32"/>
      <c r="B2109" s="31">
        <v>1034.1099999999999</v>
      </c>
      <c r="C2109" s="30" t="s">
        <v>91</v>
      </c>
      <c r="D2109" s="30" t="s">
        <v>159</v>
      </c>
      <c r="E2109" s="30" t="s">
        <v>93</v>
      </c>
      <c r="F2109" s="30" t="s">
        <v>653</v>
      </c>
    </row>
    <row r="2110" spans="1:6" ht="15" thickBot="1">
      <c r="A2110" s="32"/>
      <c r="B2110" s="31">
        <v>-217.87</v>
      </c>
      <c r="C2110" s="30" t="s">
        <v>91</v>
      </c>
      <c r="D2110" s="30" t="s">
        <v>159</v>
      </c>
      <c r="E2110" s="30" t="s">
        <v>102</v>
      </c>
      <c r="F2110" s="30" t="s">
        <v>653</v>
      </c>
    </row>
    <row r="2111" spans="1:6" ht="15" thickBot="1">
      <c r="A2111" s="32"/>
      <c r="B2111" s="31">
        <v>-1.45</v>
      </c>
      <c r="C2111" s="30" t="s">
        <v>131</v>
      </c>
      <c r="D2111" s="30" t="s">
        <v>179</v>
      </c>
      <c r="E2111" s="30" t="s">
        <v>102</v>
      </c>
      <c r="F2111" s="30" t="s">
        <v>653</v>
      </c>
    </row>
    <row r="2112" spans="1:6" ht="15" thickBot="1">
      <c r="A2112" s="32"/>
      <c r="B2112" s="31">
        <v>-119.22</v>
      </c>
      <c r="C2112" s="30" t="s">
        <v>91</v>
      </c>
      <c r="D2112" s="30" t="s">
        <v>110</v>
      </c>
      <c r="E2112" s="30" t="s">
        <v>102</v>
      </c>
      <c r="F2112" s="30" t="s">
        <v>653</v>
      </c>
    </row>
    <row r="2113" spans="1:6" ht="15" thickBot="1">
      <c r="A2113" s="32"/>
      <c r="B2113" s="31">
        <v>-1407.39</v>
      </c>
      <c r="C2113" s="30" t="s">
        <v>91</v>
      </c>
      <c r="D2113" s="30" t="s">
        <v>142</v>
      </c>
      <c r="E2113" s="30" t="s">
        <v>102</v>
      </c>
      <c r="F2113" s="30" t="s">
        <v>653</v>
      </c>
    </row>
    <row r="2114" spans="1:6" ht="15" thickBot="1">
      <c r="A2114" s="32"/>
      <c r="B2114" s="31">
        <v>-26396.75</v>
      </c>
      <c r="C2114" s="30" t="s">
        <v>91</v>
      </c>
      <c r="D2114" s="30" t="s">
        <v>191</v>
      </c>
      <c r="E2114" s="30" t="s">
        <v>102</v>
      </c>
      <c r="F2114" s="30" t="s">
        <v>653</v>
      </c>
    </row>
    <row r="2115" spans="1:6" ht="15" thickBot="1">
      <c r="A2115" s="30" t="s">
        <v>15</v>
      </c>
      <c r="B2115" s="31">
        <v>1467.28</v>
      </c>
      <c r="C2115" s="30" t="s">
        <v>91</v>
      </c>
      <c r="D2115" s="30" t="s">
        <v>367</v>
      </c>
      <c r="E2115" s="30" t="s">
        <v>93</v>
      </c>
      <c r="F2115" s="30" t="s">
        <v>653</v>
      </c>
    </row>
    <row r="2116" spans="1:6" ht="15" thickBot="1">
      <c r="A2116" s="30" t="s">
        <v>15</v>
      </c>
      <c r="B2116" s="31">
        <v>10881.46</v>
      </c>
      <c r="C2116" s="30" t="s">
        <v>108</v>
      </c>
      <c r="D2116" s="30" t="s">
        <v>584</v>
      </c>
      <c r="E2116" s="30" t="s">
        <v>93</v>
      </c>
      <c r="F2116" s="30" t="s">
        <v>653</v>
      </c>
    </row>
    <row r="2117" spans="1:6" ht="15" thickBot="1">
      <c r="A2117" s="30" t="s">
        <v>15</v>
      </c>
      <c r="B2117" s="31">
        <v>-1011.43</v>
      </c>
      <c r="C2117" s="30" t="s">
        <v>99</v>
      </c>
      <c r="D2117" s="30" t="s">
        <v>569</v>
      </c>
      <c r="E2117" s="30" t="s">
        <v>102</v>
      </c>
      <c r="F2117" s="30" t="s">
        <v>653</v>
      </c>
    </row>
    <row r="2118" spans="1:6" ht="15" thickBot="1">
      <c r="A2118" s="32"/>
      <c r="B2118" s="31">
        <v>306.79000000000002</v>
      </c>
      <c r="C2118" s="30" t="s">
        <v>91</v>
      </c>
      <c r="D2118" s="30" t="s">
        <v>646</v>
      </c>
      <c r="E2118" s="30" t="s">
        <v>93</v>
      </c>
      <c r="F2118" s="30" t="s">
        <v>653</v>
      </c>
    </row>
    <row r="2119" spans="1:6" ht="15" thickBot="1">
      <c r="A2119" s="30" t="s">
        <v>15</v>
      </c>
      <c r="B2119" s="31">
        <v>1787.08</v>
      </c>
      <c r="C2119" s="30" t="s">
        <v>99</v>
      </c>
      <c r="D2119" s="30" t="s">
        <v>628</v>
      </c>
      <c r="E2119" s="30" t="s">
        <v>93</v>
      </c>
      <c r="F2119" s="30" t="s">
        <v>653</v>
      </c>
    </row>
    <row r="2120" spans="1:6" ht="15" thickBot="1">
      <c r="A2120" s="30" t="s">
        <v>15</v>
      </c>
      <c r="B2120" s="31">
        <v>-4628.79</v>
      </c>
      <c r="C2120" s="30" t="s">
        <v>99</v>
      </c>
      <c r="D2120" s="30" t="s">
        <v>629</v>
      </c>
      <c r="E2120" s="30" t="s">
        <v>102</v>
      </c>
      <c r="F2120" s="30" t="s">
        <v>653</v>
      </c>
    </row>
    <row r="2121" spans="1:6" ht="15" thickBot="1">
      <c r="A2121" s="30" t="s">
        <v>15</v>
      </c>
      <c r="B2121" s="31">
        <v>-2703.42</v>
      </c>
      <c r="C2121" s="30" t="s">
        <v>99</v>
      </c>
      <c r="D2121" s="30" t="s">
        <v>685</v>
      </c>
      <c r="E2121" s="30" t="s">
        <v>102</v>
      </c>
      <c r="F2121" s="30" t="s">
        <v>653</v>
      </c>
    </row>
    <row r="2122" spans="1:6" ht="15" thickBot="1">
      <c r="A2122" s="30" t="s">
        <v>15</v>
      </c>
      <c r="B2122" s="31">
        <v>89376.25</v>
      </c>
      <c r="C2122" s="30" t="s">
        <v>99</v>
      </c>
      <c r="D2122" s="30" t="s">
        <v>686</v>
      </c>
      <c r="E2122" s="30" t="s">
        <v>93</v>
      </c>
      <c r="F2122" s="30" t="s">
        <v>653</v>
      </c>
    </row>
    <row r="2123" spans="1:6" ht="15" thickBot="1">
      <c r="A2123" s="30" t="s">
        <v>15</v>
      </c>
      <c r="B2123" s="31">
        <v>80338.92</v>
      </c>
      <c r="C2123" s="30" t="s">
        <v>99</v>
      </c>
      <c r="D2123" s="30" t="s">
        <v>687</v>
      </c>
      <c r="E2123" s="30" t="s">
        <v>93</v>
      </c>
      <c r="F2123" s="30" t="s">
        <v>653</v>
      </c>
    </row>
    <row r="2124" spans="1:6" ht="15" thickBot="1">
      <c r="A2124" s="30" t="s">
        <v>15</v>
      </c>
      <c r="B2124" s="31">
        <v>1334.39</v>
      </c>
      <c r="C2124" s="30" t="s">
        <v>99</v>
      </c>
      <c r="D2124" s="30" t="s">
        <v>408</v>
      </c>
      <c r="E2124" s="30" t="s">
        <v>93</v>
      </c>
      <c r="F2124" s="30" t="s">
        <v>653</v>
      </c>
    </row>
    <row r="2125" spans="1:6" ht="15" thickBot="1">
      <c r="A2125" s="30" t="s">
        <v>15</v>
      </c>
      <c r="B2125" s="31">
        <v>16874.259999999998</v>
      </c>
      <c r="C2125" s="30" t="s">
        <v>99</v>
      </c>
      <c r="D2125" s="30" t="s">
        <v>214</v>
      </c>
      <c r="E2125" s="30" t="s">
        <v>93</v>
      </c>
      <c r="F2125" s="30" t="s">
        <v>653</v>
      </c>
    </row>
    <row r="2126" spans="1:6" ht="15" thickBot="1">
      <c r="A2126" s="30" t="s">
        <v>15</v>
      </c>
      <c r="B2126" s="31">
        <v>-31321.02</v>
      </c>
      <c r="C2126" s="30" t="s">
        <v>99</v>
      </c>
      <c r="D2126" s="30" t="s">
        <v>220</v>
      </c>
      <c r="E2126" s="30" t="s">
        <v>102</v>
      </c>
      <c r="F2126" s="30" t="s">
        <v>653</v>
      </c>
    </row>
    <row r="2127" spans="1:6" ht="15" thickBot="1">
      <c r="A2127" s="30" t="s">
        <v>15</v>
      </c>
      <c r="B2127" s="31">
        <v>2001.66</v>
      </c>
      <c r="C2127" s="30" t="s">
        <v>99</v>
      </c>
      <c r="D2127" s="30" t="s">
        <v>688</v>
      </c>
      <c r="E2127" s="30" t="s">
        <v>93</v>
      </c>
      <c r="F2127" s="30" t="s">
        <v>653</v>
      </c>
    </row>
    <row r="2128" spans="1:6" ht="15" thickBot="1">
      <c r="A2128" s="30" t="s">
        <v>15</v>
      </c>
      <c r="B2128" s="31">
        <v>150.19999999999999</v>
      </c>
      <c r="C2128" s="30" t="s">
        <v>99</v>
      </c>
      <c r="D2128" s="30" t="s">
        <v>689</v>
      </c>
      <c r="E2128" s="30" t="s">
        <v>93</v>
      </c>
      <c r="F2128" s="30" t="s">
        <v>653</v>
      </c>
    </row>
    <row r="2129" spans="1:6" ht="15" thickBot="1">
      <c r="A2129" s="30" t="s">
        <v>15</v>
      </c>
      <c r="B2129" s="31">
        <v>-4720.3999999999996</v>
      </c>
      <c r="C2129" s="30" t="s">
        <v>99</v>
      </c>
      <c r="D2129" s="30" t="s">
        <v>655</v>
      </c>
      <c r="E2129" s="30" t="s">
        <v>102</v>
      </c>
      <c r="F2129" s="30" t="s">
        <v>653</v>
      </c>
    </row>
    <row r="2130" spans="1:6" ht="15" thickBot="1">
      <c r="A2130" s="30" t="s">
        <v>15</v>
      </c>
      <c r="B2130" s="31">
        <v>-37358.199999999997</v>
      </c>
      <c r="C2130" s="30" t="s">
        <v>91</v>
      </c>
      <c r="D2130" s="30" t="s">
        <v>655</v>
      </c>
      <c r="E2130" s="30" t="s">
        <v>102</v>
      </c>
      <c r="F2130" s="30" t="s">
        <v>653</v>
      </c>
    </row>
    <row r="2131" spans="1:6" ht="15" thickBot="1">
      <c r="A2131" s="30" t="s">
        <v>15</v>
      </c>
      <c r="B2131" s="31">
        <v>53280.65</v>
      </c>
      <c r="C2131" s="30" t="s">
        <v>91</v>
      </c>
      <c r="D2131" s="30" t="s">
        <v>655</v>
      </c>
      <c r="E2131" s="30" t="s">
        <v>93</v>
      </c>
      <c r="F2131" s="30" t="s">
        <v>653</v>
      </c>
    </row>
    <row r="2132" spans="1:6" ht="15" thickBot="1">
      <c r="A2132" s="30" t="s">
        <v>15</v>
      </c>
      <c r="B2132" s="31">
        <v>561.46</v>
      </c>
      <c r="C2132" s="30" t="s">
        <v>99</v>
      </c>
      <c r="D2132" s="30" t="s">
        <v>640</v>
      </c>
      <c r="E2132" s="30" t="s">
        <v>93</v>
      </c>
      <c r="F2132" s="30" t="s">
        <v>653</v>
      </c>
    </row>
    <row r="2133" spans="1:6" ht="15" thickBot="1">
      <c r="A2133" s="30" t="s">
        <v>15</v>
      </c>
      <c r="B2133" s="31">
        <v>3254.72</v>
      </c>
      <c r="C2133" s="30" t="s">
        <v>99</v>
      </c>
      <c r="D2133" s="30" t="s">
        <v>690</v>
      </c>
      <c r="E2133" s="30" t="s">
        <v>93</v>
      </c>
      <c r="F2133" s="30" t="s">
        <v>653</v>
      </c>
    </row>
    <row r="2134" spans="1:6" ht="15" thickBot="1">
      <c r="A2134" s="30" t="s">
        <v>15</v>
      </c>
      <c r="B2134" s="31">
        <v>865.84</v>
      </c>
      <c r="C2134" s="30" t="s">
        <v>99</v>
      </c>
      <c r="D2134" s="30" t="s">
        <v>581</v>
      </c>
      <c r="E2134" s="30" t="s">
        <v>93</v>
      </c>
      <c r="F2134" s="30" t="s">
        <v>653</v>
      </c>
    </row>
    <row r="2135" spans="1:6" ht="15" thickBot="1">
      <c r="A2135" s="32"/>
      <c r="B2135" s="31">
        <v>1198.6199999999999</v>
      </c>
      <c r="C2135" s="30" t="s">
        <v>111</v>
      </c>
      <c r="D2135" s="30" t="s">
        <v>153</v>
      </c>
      <c r="E2135" s="30" t="s">
        <v>93</v>
      </c>
      <c r="F2135" s="30" t="s">
        <v>653</v>
      </c>
    </row>
    <row r="2136" spans="1:6" ht="15" thickBot="1">
      <c r="A2136" s="32"/>
      <c r="B2136" s="31">
        <v>351.92</v>
      </c>
      <c r="C2136" s="30" t="s">
        <v>91</v>
      </c>
      <c r="D2136" s="30" t="s">
        <v>100</v>
      </c>
      <c r="E2136" s="30" t="s">
        <v>93</v>
      </c>
      <c r="F2136" s="30" t="s">
        <v>653</v>
      </c>
    </row>
    <row r="2137" spans="1:6" ht="15" thickBot="1">
      <c r="A2137" s="32"/>
      <c r="B2137" s="31">
        <v>-713.13</v>
      </c>
      <c r="C2137" s="30" t="s">
        <v>91</v>
      </c>
      <c r="D2137" s="30" t="s">
        <v>418</v>
      </c>
      <c r="E2137" s="30" t="s">
        <v>102</v>
      </c>
      <c r="F2137" s="30" t="s">
        <v>653</v>
      </c>
    </row>
    <row r="2138" spans="1:6" ht="15" thickBot="1">
      <c r="A2138" s="32"/>
      <c r="B2138" s="31">
        <v>49.04</v>
      </c>
      <c r="C2138" s="30" t="s">
        <v>97</v>
      </c>
      <c r="D2138" s="30" t="s">
        <v>158</v>
      </c>
      <c r="E2138" s="30" t="s">
        <v>93</v>
      </c>
      <c r="F2138" s="30" t="s">
        <v>653</v>
      </c>
    </row>
    <row r="2139" spans="1:6" ht="15" thickBot="1">
      <c r="A2139" s="32"/>
      <c r="B2139" s="31">
        <v>516.97</v>
      </c>
      <c r="C2139" s="30" t="s">
        <v>91</v>
      </c>
      <c r="D2139" s="30" t="s">
        <v>430</v>
      </c>
      <c r="E2139" s="30" t="s">
        <v>93</v>
      </c>
      <c r="F2139" s="30" t="s">
        <v>653</v>
      </c>
    </row>
    <row r="2140" spans="1:6" ht="15" thickBot="1">
      <c r="A2140" s="32"/>
      <c r="B2140" s="31">
        <v>2318.2199999999998</v>
      </c>
      <c r="C2140" s="30" t="s">
        <v>91</v>
      </c>
      <c r="D2140" s="30" t="s">
        <v>292</v>
      </c>
      <c r="E2140" s="30" t="s">
        <v>93</v>
      </c>
      <c r="F2140" s="30" t="s">
        <v>653</v>
      </c>
    </row>
    <row r="2141" spans="1:6" ht="15" thickBot="1">
      <c r="A2141" s="32"/>
      <c r="B2141" s="31">
        <v>-9465.49</v>
      </c>
      <c r="C2141" s="30" t="s">
        <v>91</v>
      </c>
      <c r="D2141" s="30" t="s">
        <v>180</v>
      </c>
      <c r="E2141" s="30" t="s">
        <v>102</v>
      </c>
      <c r="F2141" s="30" t="s">
        <v>653</v>
      </c>
    </row>
    <row r="2142" spans="1:6" ht="15" thickBot="1">
      <c r="A2142" s="32"/>
      <c r="B2142" s="31">
        <v>6653.5</v>
      </c>
      <c r="C2142" s="30" t="s">
        <v>91</v>
      </c>
      <c r="D2142" s="30" t="s">
        <v>110</v>
      </c>
      <c r="E2142" s="30" t="s">
        <v>93</v>
      </c>
      <c r="F2142" s="30" t="s">
        <v>653</v>
      </c>
    </row>
    <row r="2143" spans="1:6" ht="15" thickBot="1">
      <c r="A2143" s="32"/>
      <c r="B2143" s="31">
        <v>-534.98</v>
      </c>
      <c r="C2143" s="30" t="s">
        <v>91</v>
      </c>
      <c r="D2143" s="30" t="s">
        <v>623</v>
      </c>
      <c r="E2143" s="30" t="s">
        <v>102</v>
      </c>
      <c r="F2143" s="30" t="s">
        <v>653</v>
      </c>
    </row>
    <row r="2144" spans="1:6" ht="15" thickBot="1">
      <c r="A2144" s="32"/>
      <c r="B2144" s="31">
        <v>530.71</v>
      </c>
      <c r="C2144" s="30" t="s">
        <v>91</v>
      </c>
      <c r="D2144" s="30" t="s">
        <v>182</v>
      </c>
      <c r="E2144" s="30" t="s">
        <v>93</v>
      </c>
      <c r="F2144" s="30" t="s">
        <v>653</v>
      </c>
    </row>
    <row r="2145" spans="1:6" ht="15" thickBot="1">
      <c r="A2145" s="32"/>
      <c r="B2145" s="31">
        <v>-5580.86</v>
      </c>
      <c r="C2145" s="30" t="s">
        <v>91</v>
      </c>
      <c r="D2145" s="30" t="s">
        <v>182</v>
      </c>
      <c r="E2145" s="30" t="s">
        <v>102</v>
      </c>
      <c r="F2145" s="30" t="s">
        <v>653</v>
      </c>
    </row>
    <row r="2146" spans="1:6" ht="15" thickBot="1">
      <c r="A2146" s="30" t="s">
        <v>20</v>
      </c>
      <c r="B2146" s="31">
        <v>-33501.74</v>
      </c>
      <c r="C2146" s="30" t="s">
        <v>99</v>
      </c>
      <c r="D2146" s="30" t="s">
        <v>117</v>
      </c>
      <c r="E2146" s="30" t="s">
        <v>102</v>
      </c>
      <c r="F2146" s="30" t="s">
        <v>653</v>
      </c>
    </row>
    <row r="2147" spans="1:6" ht="15" thickBot="1">
      <c r="A2147" s="30" t="s">
        <v>15</v>
      </c>
      <c r="B2147" s="31">
        <v>244.43</v>
      </c>
      <c r="C2147" s="30" t="s">
        <v>108</v>
      </c>
      <c r="D2147" s="30" t="s">
        <v>494</v>
      </c>
      <c r="E2147" s="30" t="s">
        <v>93</v>
      </c>
      <c r="F2147" s="30" t="s">
        <v>653</v>
      </c>
    </row>
    <row r="2148" spans="1:6" ht="15" thickBot="1">
      <c r="A2148" s="30" t="s">
        <v>15</v>
      </c>
      <c r="B2148" s="31">
        <v>2606.2199999999998</v>
      </c>
      <c r="C2148" s="30" t="s">
        <v>99</v>
      </c>
      <c r="D2148" s="30" t="s">
        <v>196</v>
      </c>
      <c r="E2148" s="30" t="s">
        <v>93</v>
      </c>
      <c r="F2148" s="30" t="s">
        <v>653</v>
      </c>
    </row>
    <row r="2149" spans="1:6" ht="15" thickBot="1">
      <c r="A2149" s="30" t="s">
        <v>15</v>
      </c>
      <c r="B2149" s="31">
        <v>-85.12</v>
      </c>
      <c r="C2149" s="30" t="s">
        <v>99</v>
      </c>
      <c r="D2149" s="30" t="s">
        <v>562</v>
      </c>
      <c r="E2149" s="30" t="s">
        <v>102</v>
      </c>
      <c r="F2149" s="30" t="s">
        <v>653</v>
      </c>
    </row>
    <row r="2150" spans="1:6" ht="15" thickBot="1">
      <c r="A2150" s="30" t="s">
        <v>15</v>
      </c>
      <c r="B2150" s="31">
        <v>2098.44</v>
      </c>
      <c r="C2150" s="30" t="s">
        <v>99</v>
      </c>
      <c r="D2150" s="30" t="s">
        <v>691</v>
      </c>
      <c r="E2150" s="30" t="s">
        <v>93</v>
      </c>
      <c r="F2150" s="30" t="s">
        <v>653</v>
      </c>
    </row>
    <row r="2151" spans="1:6" ht="15" thickBot="1">
      <c r="A2151" s="30" t="s">
        <v>15</v>
      </c>
      <c r="B2151" s="31">
        <v>880.46</v>
      </c>
      <c r="C2151" s="30" t="s">
        <v>99</v>
      </c>
      <c r="D2151" s="30" t="s">
        <v>692</v>
      </c>
      <c r="E2151" s="30" t="s">
        <v>93</v>
      </c>
      <c r="F2151" s="30" t="s">
        <v>653</v>
      </c>
    </row>
    <row r="2152" spans="1:6" ht="15" thickBot="1">
      <c r="A2152" s="30" t="s">
        <v>15</v>
      </c>
      <c r="B2152" s="31">
        <v>595.69000000000005</v>
      </c>
      <c r="C2152" s="30" t="s">
        <v>99</v>
      </c>
      <c r="D2152" s="30" t="s">
        <v>693</v>
      </c>
      <c r="E2152" s="30" t="s">
        <v>93</v>
      </c>
      <c r="F2152" s="30" t="s">
        <v>653</v>
      </c>
    </row>
    <row r="2153" spans="1:6" ht="15" thickBot="1">
      <c r="A2153" s="30" t="s">
        <v>15</v>
      </c>
      <c r="B2153" s="31">
        <v>150.29</v>
      </c>
      <c r="C2153" s="30" t="s">
        <v>99</v>
      </c>
      <c r="D2153" s="30" t="s">
        <v>608</v>
      </c>
      <c r="E2153" s="30" t="s">
        <v>93</v>
      </c>
      <c r="F2153" s="30" t="s">
        <v>653</v>
      </c>
    </row>
    <row r="2154" spans="1:6" ht="15" thickBot="1">
      <c r="A2154" s="30" t="s">
        <v>15</v>
      </c>
      <c r="B2154" s="31">
        <v>-1859.78</v>
      </c>
      <c r="C2154" s="30" t="s">
        <v>99</v>
      </c>
      <c r="D2154" s="30" t="s">
        <v>637</v>
      </c>
      <c r="E2154" s="30" t="s">
        <v>102</v>
      </c>
      <c r="F2154" s="30" t="s">
        <v>653</v>
      </c>
    </row>
    <row r="2155" spans="1:6" ht="15" thickBot="1">
      <c r="A2155" s="30" t="s">
        <v>15</v>
      </c>
      <c r="B2155" s="31">
        <v>36344.449999999997</v>
      </c>
      <c r="C2155" s="30" t="s">
        <v>99</v>
      </c>
      <c r="D2155" s="30" t="s">
        <v>694</v>
      </c>
      <c r="E2155" s="30" t="s">
        <v>93</v>
      </c>
      <c r="F2155" s="30" t="s">
        <v>653</v>
      </c>
    </row>
    <row r="2156" spans="1:6" ht="15" thickBot="1">
      <c r="A2156" s="30" t="s">
        <v>15</v>
      </c>
      <c r="B2156" s="31">
        <v>14664.82</v>
      </c>
      <c r="C2156" s="30" t="s">
        <v>99</v>
      </c>
      <c r="D2156" s="30" t="s">
        <v>695</v>
      </c>
      <c r="E2156" s="30" t="s">
        <v>93</v>
      </c>
      <c r="F2156" s="30" t="s">
        <v>653</v>
      </c>
    </row>
    <row r="2157" spans="1:6" ht="15" thickBot="1">
      <c r="A2157" s="30" t="s">
        <v>15</v>
      </c>
      <c r="B2157" s="31">
        <v>3741.46</v>
      </c>
      <c r="C2157" s="30" t="s">
        <v>99</v>
      </c>
      <c r="D2157" s="30" t="s">
        <v>213</v>
      </c>
      <c r="E2157" s="30" t="s">
        <v>93</v>
      </c>
      <c r="F2157" s="30" t="s">
        <v>653</v>
      </c>
    </row>
    <row r="2158" spans="1:6" ht="15" thickBot="1">
      <c r="A2158" s="30" t="s">
        <v>15</v>
      </c>
      <c r="B2158" s="31">
        <v>26.44</v>
      </c>
      <c r="C2158" s="30" t="s">
        <v>99</v>
      </c>
      <c r="D2158" s="30" t="s">
        <v>308</v>
      </c>
      <c r="E2158" s="30" t="s">
        <v>93</v>
      </c>
      <c r="F2158" s="30" t="s">
        <v>653</v>
      </c>
    </row>
    <row r="2159" spans="1:6" ht="15" thickBot="1">
      <c r="A2159" s="30" t="s">
        <v>15</v>
      </c>
      <c r="B2159" s="31">
        <v>410.68</v>
      </c>
      <c r="C2159" s="30" t="s">
        <v>99</v>
      </c>
      <c r="D2159" s="30" t="s">
        <v>382</v>
      </c>
      <c r="E2159" s="30" t="s">
        <v>93</v>
      </c>
      <c r="F2159" s="30" t="s">
        <v>653</v>
      </c>
    </row>
    <row r="2160" spans="1:6" ht="15" thickBot="1">
      <c r="A2160" s="30" t="s">
        <v>15</v>
      </c>
      <c r="B2160" s="31">
        <v>-4003.59</v>
      </c>
      <c r="C2160" s="30" t="s">
        <v>99</v>
      </c>
      <c r="D2160" s="30" t="s">
        <v>203</v>
      </c>
      <c r="E2160" s="30" t="s">
        <v>102</v>
      </c>
      <c r="F2160" s="30" t="s">
        <v>653</v>
      </c>
    </row>
    <row r="2161" spans="1:6" ht="15" thickBot="1">
      <c r="A2161" s="30" t="s">
        <v>15</v>
      </c>
      <c r="B2161" s="31">
        <v>19882.28</v>
      </c>
      <c r="C2161" s="30" t="s">
        <v>99</v>
      </c>
      <c r="D2161" s="30" t="s">
        <v>297</v>
      </c>
      <c r="E2161" s="30" t="s">
        <v>93</v>
      </c>
      <c r="F2161" s="30" t="s">
        <v>653</v>
      </c>
    </row>
    <row r="2162" spans="1:6" ht="15" thickBot="1">
      <c r="A2162" s="30" t="s">
        <v>103</v>
      </c>
      <c r="B2162" s="31">
        <v>5237.93</v>
      </c>
      <c r="C2162" s="30" t="s">
        <v>99</v>
      </c>
      <c r="D2162" s="30" t="s">
        <v>221</v>
      </c>
      <c r="E2162" s="30" t="s">
        <v>93</v>
      </c>
      <c r="F2162" s="30" t="s">
        <v>653</v>
      </c>
    </row>
    <row r="2163" spans="1:6" ht="15" thickBot="1">
      <c r="A2163" s="30" t="s">
        <v>15</v>
      </c>
      <c r="B2163" s="31">
        <v>-2493.73</v>
      </c>
      <c r="C2163" s="30" t="s">
        <v>120</v>
      </c>
      <c r="D2163" s="30" t="s">
        <v>655</v>
      </c>
      <c r="E2163" s="30" t="s">
        <v>102</v>
      </c>
      <c r="F2163" s="30" t="s">
        <v>653</v>
      </c>
    </row>
    <row r="2164" spans="1:6" ht="15" thickBot="1">
      <c r="A2164" s="30" t="s">
        <v>15</v>
      </c>
      <c r="B2164" s="31">
        <v>-595.69000000000005</v>
      </c>
      <c r="C2164" s="30" t="s">
        <v>99</v>
      </c>
      <c r="D2164" s="30" t="s">
        <v>690</v>
      </c>
      <c r="E2164" s="30" t="s">
        <v>102</v>
      </c>
      <c r="F2164" s="30" t="s">
        <v>653</v>
      </c>
    </row>
    <row r="2165" spans="1:6" ht="15" thickBot="1">
      <c r="A2165" s="32"/>
      <c r="B2165" s="31">
        <v>102.46</v>
      </c>
      <c r="C2165" s="30" t="s">
        <v>97</v>
      </c>
      <c r="D2165" s="30" t="s">
        <v>216</v>
      </c>
      <c r="E2165" s="30" t="s">
        <v>93</v>
      </c>
      <c r="F2165" s="30" t="s">
        <v>653</v>
      </c>
    </row>
    <row r="2166" spans="1:6" ht="15" thickBot="1">
      <c r="A2166" s="32"/>
      <c r="B2166" s="31">
        <v>6285.92</v>
      </c>
      <c r="C2166" s="30" t="s">
        <v>106</v>
      </c>
      <c r="D2166" s="30" t="s">
        <v>156</v>
      </c>
      <c r="E2166" s="30" t="s">
        <v>93</v>
      </c>
      <c r="F2166" s="30" t="s">
        <v>653</v>
      </c>
    </row>
    <row r="2167" spans="1:6" ht="15" thickBot="1">
      <c r="A2167" s="32"/>
      <c r="B2167" s="31">
        <v>3819.64</v>
      </c>
      <c r="C2167" s="30" t="s">
        <v>97</v>
      </c>
      <c r="D2167" s="30" t="s">
        <v>157</v>
      </c>
      <c r="E2167" s="30" t="s">
        <v>93</v>
      </c>
      <c r="F2167" s="30" t="s">
        <v>653</v>
      </c>
    </row>
    <row r="2168" spans="1:6" ht="15" thickBot="1">
      <c r="A2168" s="32"/>
      <c r="B2168" s="31">
        <v>-49.47</v>
      </c>
      <c r="C2168" s="30" t="s">
        <v>97</v>
      </c>
      <c r="D2168" s="30" t="s">
        <v>157</v>
      </c>
      <c r="E2168" s="30" t="s">
        <v>102</v>
      </c>
      <c r="F2168" s="30" t="s">
        <v>653</v>
      </c>
    </row>
    <row r="2169" spans="1:6" ht="15" thickBot="1">
      <c r="A2169" s="32"/>
      <c r="B2169" s="31">
        <v>52</v>
      </c>
      <c r="C2169" s="30" t="s">
        <v>97</v>
      </c>
      <c r="D2169" s="30" t="s">
        <v>100</v>
      </c>
      <c r="E2169" s="30" t="s">
        <v>93</v>
      </c>
      <c r="F2169" s="30" t="s">
        <v>653</v>
      </c>
    </row>
    <row r="2170" spans="1:6" ht="15" thickBot="1">
      <c r="A2170" s="32"/>
      <c r="B2170" s="31">
        <v>40.92</v>
      </c>
      <c r="C2170" s="30" t="s">
        <v>91</v>
      </c>
      <c r="D2170" s="30" t="s">
        <v>289</v>
      </c>
      <c r="E2170" s="30" t="s">
        <v>93</v>
      </c>
      <c r="F2170" s="30" t="s">
        <v>653</v>
      </c>
    </row>
    <row r="2171" spans="1:6" ht="15" thickBot="1">
      <c r="A2171" s="32"/>
      <c r="B2171" s="31">
        <v>-5069.24</v>
      </c>
      <c r="C2171" s="30" t="s">
        <v>91</v>
      </c>
      <c r="D2171" s="30" t="s">
        <v>290</v>
      </c>
      <c r="E2171" s="30" t="s">
        <v>102</v>
      </c>
      <c r="F2171" s="30" t="s">
        <v>653</v>
      </c>
    </row>
    <row r="2172" spans="1:6" ht="15" thickBot="1">
      <c r="A2172" s="32"/>
      <c r="B2172" s="31">
        <v>-5573.73</v>
      </c>
      <c r="C2172" s="30" t="s">
        <v>120</v>
      </c>
      <c r="D2172" s="30" t="s">
        <v>290</v>
      </c>
      <c r="E2172" s="30" t="s">
        <v>102</v>
      </c>
      <c r="F2172" s="30" t="s">
        <v>653</v>
      </c>
    </row>
    <row r="2173" spans="1:6" ht="15" thickBot="1">
      <c r="A2173" s="32"/>
      <c r="B2173" s="31">
        <v>-2699</v>
      </c>
      <c r="C2173" s="30" t="s">
        <v>91</v>
      </c>
      <c r="D2173" s="30" t="s">
        <v>206</v>
      </c>
      <c r="E2173" s="30" t="s">
        <v>102</v>
      </c>
      <c r="F2173" s="30" t="s">
        <v>653</v>
      </c>
    </row>
    <row r="2174" spans="1:6" ht="15" thickBot="1">
      <c r="A2174" s="32"/>
      <c r="B2174" s="31">
        <v>2260.7600000000002</v>
      </c>
      <c r="C2174" s="30" t="s">
        <v>91</v>
      </c>
      <c r="D2174" s="30" t="s">
        <v>223</v>
      </c>
      <c r="E2174" s="30" t="s">
        <v>93</v>
      </c>
      <c r="F2174" s="30" t="s">
        <v>653</v>
      </c>
    </row>
    <row r="2175" spans="1:6" ht="15" thickBot="1">
      <c r="A2175" s="32"/>
      <c r="B2175" s="31">
        <v>28.91</v>
      </c>
      <c r="C2175" s="30" t="s">
        <v>97</v>
      </c>
      <c r="D2175" s="30" t="s">
        <v>274</v>
      </c>
      <c r="E2175" s="30" t="s">
        <v>93</v>
      </c>
      <c r="F2175" s="30" t="s">
        <v>653</v>
      </c>
    </row>
    <row r="2176" spans="1:6" ht="15" thickBot="1">
      <c r="A2176" s="32"/>
      <c r="B2176" s="31">
        <v>802.74</v>
      </c>
      <c r="C2176" s="30" t="s">
        <v>91</v>
      </c>
      <c r="D2176" s="30" t="s">
        <v>275</v>
      </c>
      <c r="E2176" s="30" t="s">
        <v>93</v>
      </c>
      <c r="F2176" s="30" t="s">
        <v>653</v>
      </c>
    </row>
    <row r="2177" spans="1:6" ht="15" thickBot="1">
      <c r="A2177" s="32"/>
      <c r="B2177" s="31">
        <v>7505.65</v>
      </c>
      <c r="C2177" s="30" t="s">
        <v>120</v>
      </c>
      <c r="D2177" s="30" t="s">
        <v>335</v>
      </c>
      <c r="E2177" s="30" t="s">
        <v>93</v>
      </c>
      <c r="F2177" s="30" t="s">
        <v>653</v>
      </c>
    </row>
    <row r="2178" spans="1:6" ht="15" thickBot="1">
      <c r="A2178" s="32"/>
      <c r="B2178" s="31">
        <v>13.43</v>
      </c>
      <c r="C2178" s="30" t="s">
        <v>97</v>
      </c>
      <c r="D2178" s="30" t="s">
        <v>139</v>
      </c>
      <c r="E2178" s="30" t="s">
        <v>93</v>
      </c>
      <c r="F2178" s="30" t="s">
        <v>653</v>
      </c>
    </row>
    <row r="2179" spans="1:6" ht="15" thickBot="1">
      <c r="A2179" s="32"/>
      <c r="B2179" s="31">
        <v>-30.7</v>
      </c>
      <c r="C2179" s="30" t="s">
        <v>91</v>
      </c>
      <c r="D2179" s="30" t="s">
        <v>696</v>
      </c>
      <c r="E2179" s="30" t="s">
        <v>102</v>
      </c>
      <c r="F2179" s="30" t="s">
        <v>653</v>
      </c>
    </row>
    <row r="2180" spans="1:6" ht="15" thickBot="1">
      <c r="A2180" s="32"/>
      <c r="B2180" s="31">
        <v>6348.57</v>
      </c>
      <c r="C2180" s="30" t="s">
        <v>91</v>
      </c>
      <c r="D2180" s="30" t="s">
        <v>180</v>
      </c>
      <c r="E2180" s="30" t="s">
        <v>93</v>
      </c>
      <c r="F2180" s="30" t="s">
        <v>653</v>
      </c>
    </row>
    <row r="2181" spans="1:6" ht="15" thickBot="1">
      <c r="A2181" s="32"/>
      <c r="B2181" s="31">
        <v>-10537.37</v>
      </c>
      <c r="C2181" s="30" t="s">
        <v>91</v>
      </c>
      <c r="D2181" s="30" t="s">
        <v>104</v>
      </c>
      <c r="E2181" s="30" t="s">
        <v>102</v>
      </c>
      <c r="F2181" s="30" t="s">
        <v>653</v>
      </c>
    </row>
    <row r="2182" spans="1:6" ht="15" thickBot="1">
      <c r="A2182" s="32"/>
      <c r="B2182" s="31">
        <v>8231.82</v>
      </c>
      <c r="C2182" s="30" t="s">
        <v>106</v>
      </c>
      <c r="D2182" s="30" t="s">
        <v>107</v>
      </c>
      <c r="E2182" s="30" t="s">
        <v>93</v>
      </c>
      <c r="F2182" s="30" t="s">
        <v>653</v>
      </c>
    </row>
    <row r="2183" spans="1:6" ht="15" thickBot="1">
      <c r="A2183" s="32"/>
      <c r="B2183" s="31">
        <v>2904.32</v>
      </c>
      <c r="C2183" s="30" t="s">
        <v>91</v>
      </c>
      <c r="D2183" s="30" t="s">
        <v>190</v>
      </c>
      <c r="E2183" s="30" t="s">
        <v>93</v>
      </c>
      <c r="F2183" s="30" t="s">
        <v>653</v>
      </c>
    </row>
    <row r="2184" spans="1:6" ht="15" thickBot="1">
      <c r="A2184" s="30" t="s">
        <v>20</v>
      </c>
      <c r="B2184" s="31">
        <v>-560.83000000000004</v>
      </c>
      <c r="C2184" s="30" t="s">
        <v>99</v>
      </c>
      <c r="D2184" s="30" t="s">
        <v>114</v>
      </c>
      <c r="E2184" s="30" t="s">
        <v>102</v>
      </c>
      <c r="F2184" s="30" t="s">
        <v>653</v>
      </c>
    </row>
    <row r="2185" spans="1:6" ht="15" thickBot="1">
      <c r="A2185" s="30" t="s">
        <v>15</v>
      </c>
      <c r="B2185" s="31">
        <v>199.17</v>
      </c>
      <c r="C2185" s="30" t="s">
        <v>108</v>
      </c>
      <c r="D2185" s="30" t="s">
        <v>337</v>
      </c>
      <c r="E2185" s="30" t="s">
        <v>93</v>
      </c>
      <c r="F2185" s="30" t="s">
        <v>653</v>
      </c>
    </row>
    <row r="2186" spans="1:6" ht="15" thickBot="1">
      <c r="A2186" s="30" t="s">
        <v>15</v>
      </c>
      <c r="B2186" s="31">
        <v>-1404.72</v>
      </c>
      <c r="C2186" s="30" t="s">
        <v>108</v>
      </c>
      <c r="D2186" s="30" t="s">
        <v>266</v>
      </c>
      <c r="E2186" s="30" t="s">
        <v>102</v>
      </c>
      <c r="F2186" s="30" t="s">
        <v>653</v>
      </c>
    </row>
    <row r="2187" spans="1:6" ht="15" thickBot="1">
      <c r="A2187" s="30" t="s">
        <v>15</v>
      </c>
      <c r="B2187" s="31">
        <v>18132.830000000002</v>
      </c>
      <c r="C2187" s="30" t="s">
        <v>108</v>
      </c>
      <c r="D2187" s="30" t="s">
        <v>194</v>
      </c>
      <c r="E2187" s="30" t="s">
        <v>93</v>
      </c>
      <c r="F2187" s="30" t="s">
        <v>653</v>
      </c>
    </row>
    <row r="2188" spans="1:6" ht="15" thickBot="1">
      <c r="A2188" s="32"/>
      <c r="B2188" s="31">
        <v>13.96</v>
      </c>
      <c r="C2188" s="30" t="s">
        <v>97</v>
      </c>
      <c r="D2188" s="30" t="s">
        <v>295</v>
      </c>
      <c r="E2188" s="30" t="s">
        <v>93</v>
      </c>
      <c r="F2188" s="30" t="s">
        <v>653</v>
      </c>
    </row>
    <row r="2189" spans="1:6" ht="15" thickBot="1">
      <c r="A2189" s="30" t="s">
        <v>15</v>
      </c>
      <c r="B2189" s="31">
        <v>3574.16</v>
      </c>
      <c r="C2189" s="30" t="s">
        <v>99</v>
      </c>
      <c r="D2189" s="30" t="s">
        <v>629</v>
      </c>
      <c r="E2189" s="30" t="s">
        <v>93</v>
      </c>
      <c r="F2189" s="30" t="s">
        <v>653</v>
      </c>
    </row>
    <row r="2190" spans="1:6" ht="15" thickBot="1">
      <c r="A2190" s="30" t="s">
        <v>15</v>
      </c>
      <c r="B2190" s="31">
        <v>23865.69</v>
      </c>
      <c r="C2190" s="30" t="s">
        <v>99</v>
      </c>
      <c r="D2190" s="30" t="s">
        <v>697</v>
      </c>
      <c r="E2190" s="30" t="s">
        <v>93</v>
      </c>
      <c r="F2190" s="30" t="s">
        <v>653</v>
      </c>
    </row>
    <row r="2191" spans="1:6" ht="15" thickBot="1">
      <c r="A2191" s="30" t="s">
        <v>15</v>
      </c>
      <c r="B2191" s="31">
        <v>228.46</v>
      </c>
      <c r="C2191" s="30" t="s">
        <v>99</v>
      </c>
      <c r="D2191" s="30" t="s">
        <v>630</v>
      </c>
      <c r="E2191" s="30" t="s">
        <v>93</v>
      </c>
      <c r="F2191" s="30" t="s">
        <v>653</v>
      </c>
    </row>
    <row r="2192" spans="1:6" ht="15" thickBot="1">
      <c r="A2192" s="30" t="s">
        <v>15</v>
      </c>
      <c r="B2192" s="31">
        <v>23086.5</v>
      </c>
      <c r="C2192" s="30" t="s">
        <v>99</v>
      </c>
      <c r="D2192" s="30" t="s">
        <v>455</v>
      </c>
      <c r="E2192" s="30" t="s">
        <v>93</v>
      </c>
      <c r="F2192" s="30" t="s">
        <v>653</v>
      </c>
    </row>
    <row r="2193" spans="1:6" ht="15" thickBot="1">
      <c r="A2193" s="30" t="s">
        <v>20</v>
      </c>
      <c r="B2193" s="31">
        <v>23086.5</v>
      </c>
      <c r="C2193" s="30" t="s">
        <v>99</v>
      </c>
      <c r="D2193" s="30" t="s">
        <v>698</v>
      </c>
      <c r="E2193" s="30" t="s">
        <v>93</v>
      </c>
      <c r="F2193" s="30" t="s">
        <v>653</v>
      </c>
    </row>
    <row r="2194" spans="1:6" ht="15" thickBot="1">
      <c r="A2194" s="30" t="s">
        <v>15</v>
      </c>
      <c r="B2194" s="31">
        <v>3526.68</v>
      </c>
      <c r="C2194" s="30" t="s">
        <v>99</v>
      </c>
      <c r="D2194" s="30" t="s">
        <v>596</v>
      </c>
      <c r="E2194" s="30" t="s">
        <v>93</v>
      </c>
      <c r="F2194" s="30" t="s">
        <v>653</v>
      </c>
    </row>
    <row r="2195" spans="1:6" ht="15" thickBot="1">
      <c r="A2195" s="30" t="s">
        <v>15</v>
      </c>
      <c r="B2195" s="31">
        <v>1501.71</v>
      </c>
      <c r="C2195" s="30" t="s">
        <v>99</v>
      </c>
      <c r="D2195" s="30" t="s">
        <v>637</v>
      </c>
      <c r="E2195" s="30" t="s">
        <v>93</v>
      </c>
      <c r="F2195" s="30" t="s">
        <v>653</v>
      </c>
    </row>
    <row r="2196" spans="1:6" ht="15" thickBot="1">
      <c r="A2196" s="30" t="s">
        <v>15</v>
      </c>
      <c r="B2196" s="31">
        <v>65674.09</v>
      </c>
      <c r="C2196" s="30" t="s">
        <v>99</v>
      </c>
      <c r="D2196" s="30" t="s">
        <v>699</v>
      </c>
      <c r="E2196" s="30" t="s">
        <v>93</v>
      </c>
      <c r="F2196" s="30" t="s">
        <v>653</v>
      </c>
    </row>
    <row r="2197" spans="1:6" ht="15" thickBot="1">
      <c r="A2197" s="30" t="s">
        <v>15</v>
      </c>
      <c r="B2197" s="31">
        <v>16779.349999999999</v>
      </c>
      <c r="C2197" s="30" t="s">
        <v>99</v>
      </c>
      <c r="D2197" s="30" t="s">
        <v>685</v>
      </c>
      <c r="E2197" s="30" t="s">
        <v>93</v>
      </c>
      <c r="F2197" s="30" t="s">
        <v>653</v>
      </c>
    </row>
    <row r="2198" spans="1:6" ht="15" thickBot="1">
      <c r="A2198" s="30" t="s">
        <v>20</v>
      </c>
      <c r="B2198" s="31">
        <v>27569.200000000001</v>
      </c>
      <c r="C2198" s="30" t="s">
        <v>99</v>
      </c>
      <c r="D2198" s="30" t="s">
        <v>420</v>
      </c>
      <c r="E2198" s="30" t="s">
        <v>93</v>
      </c>
      <c r="F2198" s="30" t="s">
        <v>653</v>
      </c>
    </row>
    <row r="2199" spans="1:6" ht="15" thickBot="1">
      <c r="A2199" s="30" t="s">
        <v>20</v>
      </c>
      <c r="B2199" s="31">
        <v>23432.66</v>
      </c>
      <c r="C2199" s="30" t="s">
        <v>99</v>
      </c>
      <c r="D2199" s="30" t="s">
        <v>530</v>
      </c>
      <c r="E2199" s="30" t="s">
        <v>93</v>
      </c>
      <c r="F2199" s="30" t="s">
        <v>653</v>
      </c>
    </row>
    <row r="2200" spans="1:6" ht="15" thickBot="1">
      <c r="A2200" s="30" t="s">
        <v>20</v>
      </c>
      <c r="B2200" s="31">
        <v>-4048.05</v>
      </c>
      <c r="C2200" s="30" t="s">
        <v>99</v>
      </c>
      <c r="D2200" s="30" t="s">
        <v>530</v>
      </c>
      <c r="E2200" s="30" t="s">
        <v>102</v>
      </c>
      <c r="F2200" s="30" t="s">
        <v>653</v>
      </c>
    </row>
    <row r="2201" spans="1:6" ht="15" thickBot="1">
      <c r="A2201" s="30" t="s">
        <v>15</v>
      </c>
      <c r="B2201" s="31">
        <v>2788.25</v>
      </c>
      <c r="C2201" s="30" t="s">
        <v>99</v>
      </c>
      <c r="D2201" s="30" t="s">
        <v>201</v>
      </c>
      <c r="E2201" s="30" t="s">
        <v>93</v>
      </c>
      <c r="F2201" s="30" t="s">
        <v>653</v>
      </c>
    </row>
    <row r="2202" spans="1:6" ht="15" thickBot="1">
      <c r="A2202" s="30" t="s">
        <v>15</v>
      </c>
      <c r="B2202" s="31">
        <v>5210.97</v>
      </c>
      <c r="C2202" s="30" t="s">
        <v>99</v>
      </c>
      <c r="D2202" s="30" t="s">
        <v>700</v>
      </c>
      <c r="E2202" s="30" t="s">
        <v>93</v>
      </c>
      <c r="F2202" s="30" t="s">
        <v>653</v>
      </c>
    </row>
    <row r="2203" spans="1:6" ht="15" thickBot="1">
      <c r="A2203" s="30" t="s">
        <v>15</v>
      </c>
      <c r="B2203" s="31">
        <v>11362.36</v>
      </c>
      <c r="C2203" s="30" t="s">
        <v>99</v>
      </c>
      <c r="D2203" s="30" t="s">
        <v>675</v>
      </c>
      <c r="E2203" s="30" t="s">
        <v>93</v>
      </c>
      <c r="F2203" s="30" t="s">
        <v>653</v>
      </c>
    </row>
    <row r="2204" spans="1:6" ht="15" thickBot="1">
      <c r="A2204" s="30" t="s">
        <v>15</v>
      </c>
      <c r="B2204" s="31">
        <v>4496.41</v>
      </c>
      <c r="C2204" s="30" t="s">
        <v>99</v>
      </c>
      <c r="D2204" s="30" t="s">
        <v>701</v>
      </c>
      <c r="E2204" s="30" t="s">
        <v>93</v>
      </c>
      <c r="F2204" s="30" t="s">
        <v>653</v>
      </c>
    </row>
    <row r="2205" spans="1:6" ht="15" thickBot="1">
      <c r="A2205" s="30" t="s">
        <v>15</v>
      </c>
      <c r="B2205" s="31">
        <v>5170.1099999999997</v>
      </c>
      <c r="C2205" s="30" t="s">
        <v>99</v>
      </c>
      <c r="D2205" s="30" t="s">
        <v>682</v>
      </c>
      <c r="E2205" s="30" t="s">
        <v>93</v>
      </c>
      <c r="F2205" s="30" t="s">
        <v>653</v>
      </c>
    </row>
    <row r="2206" spans="1:6" ht="15" thickBot="1">
      <c r="A2206" s="29" t="s">
        <v>702</v>
      </c>
      <c r="B2206" s="28">
        <v>10533913.52</v>
      </c>
      <c r="C2206" s="90"/>
      <c r="D2206" s="91"/>
      <c r="E2206" s="91"/>
      <c r="F2206" s="92"/>
    </row>
  </sheetData>
  <mergeCells count="1">
    <mergeCell ref="C2206:F220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BDDF2-5252-49D8-8B93-61B7C6947BE7}">
  <sheetPr>
    <tabColor theme="9"/>
    <pageSetUpPr fitToPage="1"/>
  </sheetPr>
  <dimension ref="A1:T43"/>
  <sheetViews>
    <sheetView topLeftCell="E1" zoomScaleNormal="100" workbookViewId="0">
      <selection activeCell="P1" sqref="P1"/>
    </sheetView>
  </sheetViews>
  <sheetFormatPr defaultColWidth="9.28515625" defaultRowHeight="13.15"/>
  <cols>
    <col min="1" max="1" width="17.28515625" style="46" customWidth="1"/>
    <col min="2" max="2" width="23" style="46" bestFit="1" customWidth="1"/>
    <col min="3" max="4" width="10" style="46" bestFit="1" customWidth="1"/>
    <col min="5" max="5" width="8.7109375" style="46" bestFit="1" customWidth="1"/>
    <col min="6" max="8" width="13.28515625" style="46" customWidth="1"/>
    <col min="9" max="9" width="12.5703125" style="46" customWidth="1"/>
    <col min="10" max="10" width="4.7109375" style="46" customWidth="1"/>
    <col min="11" max="12" width="14.7109375" style="46" customWidth="1"/>
    <col min="13" max="13" width="11.7109375" style="46" bestFit="1" customWidth="1"/>
    <col min="14" max="19" width="14.7109375" style="46" customWidth="1"/>
    <col min="20" max="16384" width="9.28515625" style="46"/>
  </cols>
  <sheetData>
    <row r="1" spans="1:20" ht="15">
      <c r="A1" s="5" t="s">
        <v>703</v>
      </c>
      <c r="B1" s="1"/>
      <c r="C1" s="1"/>
      <c r="D1" s="1"/>
      <c r="E1" s="1"/>
      <c r="F1" s="1"/>
      <c r="G1" s="1"/>
      <c r="H1" s="1"/>
      <c r="I1" s="1"/>
      <c r="J1" s="1"/>
      <c r="K1" s="1"/>
      <c r="L1" s="1"/>
      <c r="M1" s="1"/>
      <c r="N1" s="1"/>
      <c r="O1" s="1"/>
      <c r="P1" s="76" t="s">
        <v>0</v>
      </c>
      <c r="Q1" s="1"/>
      <c r="R1" s="1"/>
      <c r="S1" s="1"/>
      <c r="T1" s="1"/>
    </row>
    <row r="2" spans="1:20" ht="13.9">
      <c r="A2" s="5" t="s">
        <v>704</v>
      </c>
      <c r="B2" s="1"/>
      <c r="C2" s="1"/>
      <c r="D2" s="1"/>
      <c r="E2" s="1"/>
      <c r="F2" s="1"/>
      <c r="G2" s="1"/>
      <c r="H2" s="1"/>
      <c r="I2" s="1"/>
      <c r="J2" s="1"/>
      <c r="K2" s="1"/>
      <c r="L2" s="1"/>
      <c r="M2" s="1"/>
      <c r="N2" s="1"/>
      <c r="O2" s="1"/>
      <c r="P2" s="1"/>
      <c r="Q2" s="1"/>
      <c r="R2" s="1"/>
      <c r="S2" s="1"/>
      <c r="T2" s="1"/>
    </row>
    <row r="3" spans="1:20" ht="13.9">
      <c r="A3" s="5" t="s">
        <v>705</v>
      </c>
      <c r="B3" s="1"/>
      <c r="C3" s="1"/>
      <c r="D3" s="1"/>
      <c r="E3" s="1"/>
      <c r="F3" s="1"/>
      <c r="G3" s="1"/>
      <c r="H3" s="1"/>
      <c r="I3" s="1"/>
      <c r="J3" s="1"/>
      <c r="K3" s="1"/>
      <c r="L3" s="1"/>
      <c r="M3" s="1"/>
      <c r="N3" s="1"/>
      <c r="O3" s="1"/>
      <c r="P3" s="1"/>
      <c r="Q3" s="1"/>
      <c r="R3" s="1"/>
      <c r="S3" s="1"/>
      <c r="T3" s="1"/>
    </row>
    <row r="4" spans="1:20" ht="13.9">
      <c r="A4" s="1"/>
      <c r="B4" s="1"/>
      <c r="C4" s="1"/>
      <c r="D4" s="1"/>
      <c r="E4" s="1"/>
      <c r="F4" s="1"/>
      <c r="G4" s="1"/>
      <c r="H4" s="1"/>
      <c r="I4" s="1"/>
      <c r="J4" s="1"/>
      <c r="K4" s="1"/>
      <c r="L4" s="1"/>
      <c r="M4" s="1"/>
      <c r="N4" s="1"/>
      <c r="O4" s="1"/>
      <c r="P4" s="1"/>
      <c r="Q4" s="1"/>
    </row>
    <row r="5" spans="1:20" ht="13.9">
      <c r="A5" s="88" t="s">
        <v>31</v>
      </c>
      <c r="B5" s="88"/>
      <c r="C5" s="88"/>
      <c r="D5" s="88"/>
      <c r="E5" s="88"/>
      <c r="F5" s="1"/>
      <c r="G5" s="89" t="s">
        <v>32</v>
      </c>
      <c r="H5" s="89"/>
      <c r="I5" s="89"/>
      <c r="J5" s="89"/>
      <c r="K5" s="89"/>
      <c r="L5" s="89"/>
      <c r="M5" s="89"/>
      <c r="N5" s="89"/>
      <c r="O5" s="89"/>
      <c r="P5" s="89"/>
      <c r="Q5" s="1"/>
    </row>
    <row r="6" spans="1:20" ht="13.9">
      <c r="A6" s="1"/>
      <c r="B6" s="1"/>
      <c r="C6" s="1"/>
      <c r="D6" s="1"/>
      <c r="E6" s="1"/>
      <c r="F6" s="1"/>
      <c r="G6" s="1"/>
      <c r="H6" s="1"/>
      <c r="I6" s="1"/>
      <c r="J6" s="1"/>
      <c r="K6" s="1"/>
      <c r="L6" s="1"/>
      <c r="M6" s="1"/>
      <c r="N6" s="1"/>
      <c r="O6" s="1"/>
      <c r="P6" s="1"/>
      <c r="Q6" s="1"/>
    </row>
    <row r="7" spans="1:20" ht="13.9">
      <c r="A7" s="13" t="s">
        <v>33</v>
      </c>
      <c r="B7" s="13" t="s">
        <v>33</v>
      </c>
      <c r="C7" s="13"/>
      <c r="D7" s="13" t="s">
        <v>34</v>
      </c>
      <c r="E7" s="13"/>
      <c r="F7" s="1"/>
      <c r="G7" s="1"/>
      <c r="H7" s="1"/>
      <c r="I7" s="1"/>
      <c r="J7" s="1"/>
      <c r="K7" s="51">
        <f>E10</f>
        <v>0</v>
      </c>
      <c r="L7" s="51">
        <f>E11</f>
        <v>1.0563997978467426E-3</v>
      </c>
      <c r="M7" s="51">
        <f>E12</f>
        <v>7.2719324515828104E-2</v>
      </c>
      <c r="N7" s="51">
        <f>E17</f>
        <v>0.10148646539728132</v>
      </c>
      <c r="O7" s="51">
        <f>E18+E19</f>
        <v>0.82473781028904392</v>
      </c>
      <c r="P7" s="51">
        <f>SUM(K7:O7)</f>
        <v>1</v>
      </c>
      <c r="Q7" s="1"/>
    </row>
    <row r="8" spans="1:20" ht="13.9">
      <c r="A8" s="25" t="s">
        <v>35</v>
      </c>
      <c r="B8" s="25" t="s">
        <v>36</v>
      </c>
      <c r="C8" s="25" t="s">
        <v>37</v>
      </c>
      <c r="D8" s="25" t="s">
        <v>38</v>
      </c>
      <c r="E8" s="25" t="s">
        <v>39</v>
      </c>
      <c r="F8" s="1"/>
      <c r="G8" s="25" t="s">
        <v>40</v>
      </c>
      <c r="H8" s="25" t="s">
        <v>706</v>
      </c>
      <c r="I8" s="25" t="s">
        <v>41</v>
      </c>
      <c r="J8" s="1"/>
      <c r="K8" s="25" t="s">
        <v>18</v>
      </c>
      <c r="L8" s="25" t="s">
        <v>20</v>
      </c>
      <c r="M8" s="25" t="s">
        <v>15</v>
      </c>
      <c r="N8" s="25" t="s">
        <v>23</v>
      </c>
      <c r="O8" s="25" t="s">
        <v>42</v>
      </c>
      <c r="P8" s="25" t="s">
        <v>38</v>
      </c>
      <c r="Q8" s="1"/>
    </row>
    <row r="9" spans="1:20" ht="13.9">
      <c r="A9" s="1"/>
      <c r="B9" s="1"/>
      <c r="C9" s="1"/>
      <c r="D9" s="1"/>
      <c r="E9" s="1"/>
      <c r="F9" s="1"/>
      <c r="G9" s="1"/>
      <c r="H9" s="1"/>
      <c r="I9" s="1"/>
      <c r="J9" s="1"/>
      <c r="K9" s="15"/>
      <c r="L9" s="3"/>
      <c r="M9" s="3"/>
      <c r="N9" s="3"/>
      <c r="O9" s="3"/>
      <c r="P9" s="3"/>
      <c r="Q9" s="1"/>
    </row>
    <row r="10" spans="1:20" ht="13.9">
      <c r="A10" s="19" t="s">
        <v>43</v>
      </c>
      <c r="B10" s="1" t="s">
        <v>44</v>
      </c>
      <c r="C10" s="3">
        <v>0</v>
      </c>
      <c r="D10" s="3">
        <f>C10</f>
        <v>0</v>
      </c>
      <c r="E10" s="7">
        <f>D10/$D$21</f>
        <v>0</v>
      </c>
      <c r="F10" s="1"/>
      <c r="G10" s="5" t="s">
        <v>45</v>
      </c>
      <c r="H10" s="22" t="s">
        <v>46</v>
      </c>
      <c r="I10" s="16">
        <v>6660572.2100000009</v>
      </c>
      <c r="J10" s="1"/>
      <c r="K10" s="15">
        <f>K7*$I$10</f>
        <v>0</v>
      </c>
      <c r="L10" s="15">
        <f>L7*$I$10</f>
        <v>7036.2271361876328</v>
      </c>
      <c r="M10" s="15">
        <f>M7*$I$10</f>
        <v>484352.31200009643</v>
      </c>
      <c r="N10" s="15">
        <f>N7*$I$10</f>
        <v>675957.93111625861</v>
      </c>
      <c r="O10" s="15">
        <f>O7*$I$10</f>
        <v>5493225.7397474591</v>
      </c>
      <c r="P10" s="3">
        <f>SUM(K10:O10)</f>
        <v>6660572.2100000018</v>
      </c>
      <c r="Q10" s="1"/>
    </row>
    <row r="11" spans="1:20" ht="13.9">
      <c r="A11" s="19" t="s">
        <v>47</v>
      </c>
      <c r="B11" s="1" t="s">
        <v>20</v>
      </c>
      <c r="C11" s="3">
        <f>SUM('2021 Detail'!I12:I13)</f>
        <v>8402.86</v>
      </c>
      <c r="D11" s="3">
        <f>C11</f>
        <v>8402.86</v>
      </c>
      <c r="E11" s="7">
        <f>D11/$D$21</f>
        <v>1.0563997978467426E-3</v>
      </c>
      <c r="F11" s="1"/>
      <c r="G11" s="5" t="s">
        <v>48</v>
      </c>
      <c r="H11" s="24" t="s">
        <v>50</v>
      </c>
      <c r="I11" s="16">
        <v>0</v>
      </c>
      <c r="J11" s="1"/>
      <c r="K11" s="15"/>
      <c r="L11" s="3"/>
      <c r="M11" s="3"/>
      <c r="N11" s="3"/>
      <c r="O11" s="3"/>
      <c r="P11" s="3"/>
      <c r="Q11" s="1"/>
    </row>
    <row r="12" spans="1:20" ht="13.9">
      <c r="A12" s="19" t="s">
        <v>49</v>
      </c>
      <c r="B12" s="1" t="s">
        <v>15</v>
      </c>
      <c r="C12" s="3">
        <f>SUM('2021 Detail'!I14:I15)</f>
        <v>578427.12999999989</v>
      </c>
      <c r="D12" s="3">
        <f>C12</f>
        <v>578427.12999999989</v>
      </c>
      <c r="E12" s="7">
        <f>D12/$D$21</f>
        <v>7.2719324515828104E-2</v>
      </c>
      <c r="F12" s="1"/>
      <c r="G12" s="5" t="s">
        <v>53</v>
      </c>
      <c r="H12" s="14" t="s">
        <v>54</v>
      </c>
      <c r="I12" s="16">
        <v>0</v>
      </c>
      <c r="J12" s="1"/>
      <c r="K12" s="15"/>
      <c r="L12" s="3"/>
      <c r="M12" s="3"/>
      <c r="N12" s="3"/>
      <c r="O12" s="3"/>
      <c r="P12" s="3"/>
      <c r="Q12" s="1"/>
    </row>
    <row r="13" spans="1:20" ht="13.9">
      <c r="A13" s="19" t="s">
        <v>51</v>
      </c>
      <c r="B13" s="1" t="s">
        <v>52</v>
      </c>
      <c r="C13" s="3">
        <f>SUM('2021 Detail'!I16:I18)</f>
        <v>4029.8599999999997</v>
      </c>
      <c r="D13" s="3"/>
      <c r="E13" s="7"/>
      <c r="F13" s="1"/>
      <c r="G13" s="5" t="s">
        <v>57</v>
      </c>
      <c r="H13" s="22" t="s">
        <v>60</v>
      </c>
      <c r="I13" s="16">
        <v>0</v>
      </c>
      <c r="J13" s="1"/>
      <c r="K13" s="15">
        <f>K7*$I$12</f>
        <v>0</v>
      </c>
      <c r="L13" s="15">
        <f>L7*$I$12</f>
        <v>0</v>
      </c>
      <c r="M13" s="15">
        <f>M7*$I$12</f>
        <v>0</v>
      </c>
      <c r="N13" s="15">
        <f>N7*$I$12</f>
        <v>0</v>
      </c>
      <c r="O13" s="15">
        <f>O7*$I$12</f>
        <v>0</v>
      </c>
      <c r="P13" s="3">
        <f>SUM(K13:O13)</f>
        <v>0</v>
      </c>
      <c r="Q13" s="1"/>
    </row>
    <row r="14" spans="1:20" ht="13.9">
      <c r="A14" s="19" t="s">
        <v>55</v>
      </c>
      <c r="B14" s="1" t="s">
        <v>56</v>
      </c>
      <c r="C14" s="3">
        <v>0</v>
      </c>
      <c r="D14" s="3"/>
      <c r="E14" s="7"/>
      <c r="F14" s="1"/>
      <c r="G14" s="5" t="s">
        <v>62</v>
      </c>
      <c r="H14" s="14" t="s">
        <v>65</v>
      </c>
      <c r="I14" s="16">
        <v>0</v>
      </c>
      <c r="J14" s="1"/>
      <c r="K14" s="15"/>
      <c r="L14" s="3"/>
      <c r="M14" s="3"/>
      <c r="N14" s="3"/>
      <c r="O14" s="3"/>
      <c r="P14" s="3"/>
      <c r="Q14" s="1"/>
    </row>
    <row r="15" spans="1:20" ht="13.9">
      <c r="A15" s="19" t="s">
        <v>58</v>
      </c>
      <c r="B15" s="1" t="s">
        <v>59</v>
      </c>
      <c r="C15" s="3">
        <f>SUM('2021 Detail'!I19:I22)</f>
        <v>34421.729999999996</v>
      </c>
      <c r="D15" s="3"/>
      <c r="E15" s="7"/>
      <c r="F15" s="1"/>
      <c r="G15" s="5" t="s">
        <v>68</v>
      </c>
      <c r="H15" s="14" t="s">
        <v>69</v>
      </c>
      <c r="I15" s="16">
        <v>232595.90000000002</v>
      </c>
      <c r="J15" s="1"/>
      <c r="K15" s="15">
        <f>K7*$I$15</f>
        <v>0</v>
      </c>
      <c r="L15" s="15">
        <f>L7*$I$15</f>
        <v>245.7142617399812</v>
      </c>
      <c r="M15" s="15">
        <f>M7*$I$15</f>
        <v>16914.216733151105</v>
      </c>
      <c r="N15" s="15">
        <f>N7*$I$15</f>
        <v>23605.335756899509</v>
      </c>
      <c r="O15" s="15">
        <f>O7*$I$15</f>
        <v>191830.63324820946</v>
      </c>
      <c r="P15" s="3">
        <f>SUM(K15:O15)</f>
        <v>232595.90000000005</v>
      </c>
      <c r="Q15" s="1"/>
    </row>
    <row r="16" spans="1:20" ht="13.9">
      <c r="A16" s="19" t="s">
        <v>63</v>
      </c>
      <c r="B16" s="1" t="s">
        <v>64</v>
      </c>
      <c r="C16" s="3">
        <f>SUM('2021 Detail'!I10:I11)</f>
        <v>340876.5799999999</v>
      </c>
      <c r="D16" s="3"/>
      <c r="E16" s="7"/>
      <c r="F16" s="1"/>
      <c r="G16" s="5" t="s">
        <v>74</v>
      </c>
      <c r="H16" s="14" t="s">
        <v>76</v>
      </c>
      <c r="I16" s="16">
        <v>0</v>
      </c>
      <c r="J16" s="1"/>
      <c r="K16" s="15">
        <f>K7*$I$16</f>
        <v>0</v>
      </c>
      <c r="L16" s="15">
        <f>L7*$I$16</f>
        <v>0</v>
      </c>
      <c r="M16" s="15">
        <f>M7*$I$16</f>
        <v>0</v>
      </c>
      <c r="N16" s="15">
        <f>N7*$I$16</f>
        <v>0</v>
      </c>
      <c r="O16" s="15">
        <f>O7*$I$16</f>
        <v>0</v>
      </c>
      <c r="P16" s="3">
        <f>SUM(K16:O16)</f>
        <v>0</v>
      </c>
      <c r="Q16" s="1"/>
    </row>
    <row r="17" spans="1:17" ht="13.9">
      <c r="A17" s="19" t="s">
        <v>66</v>
      </c>
      <c r="B17" s="1" t="s">
        <v>67</v>
      </c>
      <c r="C17" s="3">
        <f>SUM('2021 Detail'!I5:I9)</f>
        <v>427919.77000000008</v>
      </c>
      <c r="D17" s="3">
        <f>SUM(C13:C17)</f>
        <v>807247.94</v>
      </c>
      <c r="E17" s="7">
        <f>D17/D21</f>
        <v>0.10148646539728132</v>
      </c>
      <c r="F17" s="1"/>
      <c r="J17" s="1"/>
      <c r="Q17" s="1"/>
    </row>
    <row r="18" spans="1:17" ht="13.9">
      <c r="A18" s="19" t="s">
        <v>70</v>
      </c>
      <c r="B18" s="1" t="s">
        <v>71</v>
      </c>
      <c r="C18" s="20">
        <f>SUM('2021 Detail'!M5:M6,'2021 Detail'!M8)</f>
        <v>3322577.7400000007</v>
      </c>
      <c r="D18" s="3">
        <f>C18</f>
        <v>3322577.7400000007</v>
      </c>
      <c r="E18" s="7">
        <f>D18/D21</f>
        <v>0.41771140455346006</v>
      </c>
      <c r="F18" s="1"/>
      <c r="Q18" s="1"/>
    </row>
    <row r="19" spans="1:17" ht="13.9">
      <c r="A19" s="19" t="s">
        <v>72</v>
      </c>
      <c r="B19" s="1" t="s">
        <v>73</v>
      </c>
      <c r="C19" s="20">
        <f>'2021 Detail'!M7</f>
        <v>3237586.6699999995</v>
      </c>
      <c r="D19" s="3">
        <f>C19</f>
        <v>3237586.6699999995</v>
      </c>
      <c r="E19" s="7">
        <f>D19/D21</f>
        <v>0.4070264057355838</v>
      </c>
      <c r="F19" s="1"/>
      <c r="Q19" s="1"/>
    </row>
    <row r="20" spans="1:17" ht="13.9">
      <c r="A20" s="13"/>
      <c r="B20" s="1"/>
      <c r="C20" s="3"/>
      <c r="D20" s="3"/>
      <c r="E20" s="7"/>
      <c r="F20" s="1"/>
      <c r="Q20" s="1"/>
    </row>
    <row r="21" spans="1:17" ht="14.45" thickBot="1">
      <c r="A21" s="1"/>
      <c r="B21" s="1" t="s">
        <v>38</v>
      </c>
      <c r="C21" s="11">
        <f>SUM(C10:C20)</f>
        <v>7954242.3399999999</v>
      </c>
      <c r="D21" s="11">
        <f>SUM(D10:D20)</f>
        <v>7954242.3399999999</v>
      </c>
      <c r="E21" s="50">
        <f>SUM(E10:E20)</f>
        <v>1</v>
      </c>
      <c r="F21" s="1"/>
      <c r="G21" s="1" t="s">
        <v>77</v>
      </c>
      <c r="H21" s="1"/>
      <c r="I21" s="11">
        <f>SUM(I10:I17)</f>
        <v>6893168.1100000013</v>
      </c>
      <c r="J21" s="1"/>
      <c r="K21" s="11">
        <f>SUM(K10:K17)</f>
        <v>0</v>
      </c>
      <c r="L21" s="11">
        <f>SUM(L10:L17)</f>
        <v>7281.9413979276142</v>
      </c>
      <c r="M21" s="11">
        <f>SUM(M10:M17)</f>
        <v>501266.52873324754</v>
      </c>
      <c r="N21" s="11">
        <f>SUM(N10:N17)</f>
        <v>699563.26687315817</v>
      </c>
      <c r="O21" s="11">
        <f>SUM(O10:O17)</f>
        <v>5685056.3729956681</v>
      </c>
      <c r="P21" s="11">
        <f>SUM(P10:P17)</f>
        <v>6893168.1100000022</v>
      </c>
      <c r="Q21" s="1"/>
    </row>
    <row r="22" spans="1:17" ht="14.45" thickTop="1">
      <c r="A22" s="1"/>
      <c r="B22" s="1"/>
      <c r="C22" s="3"/>
      <c r="D22" s="3"/>
      <c r="E22" s="49"/>
      <c r="F22" s="1"/>
      <c r="G22" s="1"/>
      <c r="H22" s="1"/>
      <c r="I22" s="1"/>
      <c r="J22" s="1"/>
      <c r="K22" s="3"/>
      <c r="L22" s="3"/>
      <c r="M22" s="3"/>
      <c r="N22" s="3"/>
      <c r="O22" s="3"/>
      <c r="P22" s="3"/>
      <c r="Q22" s="1"/>
    </row>
    <row r="23" spans="1:17" ht="13.9">
      <c r="A23" s="1"/>
      <c r="B23" s="1" t="s">
        <v>707</v>
      </c>
      <c r="C23" s="20">
        <f>'2021 Detail'!I40</f>
        <v>7954242.3400000101</v>
      </c>
      <c r="D23" s="3"/>
      <c r="E23" s="1"/>
      <c r="F23" s="1"/>
      <c r="G23" s="1"/>
      <c r="H23" s="1"/>
      <c r="I23" s="1"/>
      <c r="J23" s="1"/>
      <c r="K23" s="8" t="s">
        <v>78</v>
      </c>
      <c r="L23" s="8" t="s">
        <v>79</v>
      </c>
      <c r="M23" s="8" t="s">
        <v>80</v>
      </c>
      <c r="N23" s="8" t="s">
        <v>81</v>
      </c>
      <c r="O23" s="8" t="s">
        <v>82</v>
      </c>
      <c r="P23" s="8"/>
      <c r="Q23" s="1"/>
    </row>
    <row r="24" spans="1:17" ht="13.9">
      <c r="A24" s="1"/>
      <c r="B24" s="1"/>
      <c r="C24" s="20">
        <f>C21-C23</f>
        <v>-1.0244548320770264E-8</v>
      </c>
      <c r="D24" s="3"/>
      <c r="E24" s="1"/>
      <c r="F24" s="1"/>
      <c r="G24" s="1"/>
      <c r="H24" s="1"/>
      <c r="I24" s="1"/>
      <c r="J24" s="1"/>
      <c r="K24" s="3"/>
      <c r="L24" s="3"/>
      <c r="M24" s="3"/>
      <c r="N24" s="3"/>
      <c r="O24" s="3"/>
      <c r="P24" s="3"/>
      <c r="Q24" s="1"/>
    </row>
    <row r="25" spans="1:17" ht="13.9">
      <c r="A25" s="1"/>
      <c r="B25" s="1"/>
      <c r="C25" s="20"/>
      <c r="D25" s="3"/>
      <c r="E25" s="1"/>
      <c r="F25" s="1"/>
      <c r="G25" s="1"/>
      <c r="H25" s="1"/>
      <c r="I25" s="1"/>
      <c r="J25" s="1"/>
      <c r="K25" s="3"/>
      <c r="L25" s="3"/>
      <c r="M25" s="3"/>
      <c r="N25" s="3"/>
      <c r="O25" s="3"/>
      <c r="P25" s="3"/>
      <c r="Q25" s="1"/>
    </row>
    <row r="26" spans="1:17" ht="13.9">
      <c r="A26" s="1"/>
      <c r="B26" s="1"/>
      <c r="C26" s="20"/>
      <c r="D26" s="3"/>
      <c r="E26" s="1"/>
      <c r="F26" s="1"/>
      <c r="G26" s="1"/>
      <c r="H26" s="1"/>
      <c r="I26" s="1"/>
      <c r="J26" s="1"/>
      <c r="K26" s="1"/>
      <c r="L26" s="7">
        <f>L21/I21</f>
        <v>1.0563997978467426E-3</v>
      </c>
      <c r="M26" s="1"/>
      <c r="N26" s="5" t="s">
        <v>83</v>
      </c>
      <c r="O26" s="1"/>
      <c r="P26" s="1"/>
      <c r="Q26" s="1"/>
    </row>
    <row r="27" spans="1:17" ht="13.9">
      <c r="A27" s="1"/>
      <c r="B27" s="1"/>
      <c r="C27" s="3">
        <f>SUM(C18:C19)</f>
        <v>6560164.4100000001</v>
      </c>
      <c r="D27" s="48">
        <f>C18/C27</f>
        <v>0.50647781554608939</v>
      </c>
      <c r="E27" s="1"/>
      <c r="F27" s="1"/>
      <c r="G27" s="1"/>
      <c r="H27" s="1"/>
      <c r="I27" s="1"/>
      <c r="J27" s="1"/>
      <c r="K27" s="1"/>
      <c r="L27" s="1"/>
      <c r="M27" s="1"/>
      <c r="N27" s="1" t="s">
        <v>15</v>
      </c>
      <c r="O27" s="3">
        <f>O21*E18/SUM(E18:E19)</f>
        <v>2879354.9330512201</v>
      </c>
      <c r="P27" s="1"/>
      <c r="Q27" s="1"/>
    </row>
    <row r="28" spans="1:17" ht="13.9">
      <c r="A28" s="1"/>
      <c r="B28" s="1"/>
      <c r="C28" s="1"/>
      <c r="D28" s="48">
        <f>C19/C27</f>
        <v>0.49352218445391055</v>
      </c>
      <c r="E28" s="1"/>
      <c r="F28" s="1"/>
      <c r="G28" s="1"/>
      <c r="H28" s="1"/>
      <c r="I28" s="1"/>
      <c r="J28" s="1"/>
      <c r="K28" s="1"/>
      <c r="L28" s="1"/>
      <c r="M28" s="1"/>
      <c r="N28" s="1" t="s">
        <v>20</v>
      </c>
      <c r="O28" s="3">
        <f>O21-O27</f>
        <v>2805701.4399444479</v>
      </c>
      <c r="P28" s="3"/>
      <c r="Q28" s="1"/>
    </row>
    <row r="29" spans="1:17" ht="13.9">
      <c r="A29" s="1"/>
      <c r="B29" s="1"/>
      <c r="C29" s="1"/>
      <c r="D29" s="1"/>
      <c r="E29" s="1"/>
      <c r="F29" s="1"/>
      <c r="G29" s="1"/>
      <c r="H29" s="1"/>
      <c r="I29" s="1"/>
      <c r="J29" s="1"/>
      <c r="K29" s="1"/>
      <c r="L29" s="1"/>
      <c r="M29" s="1"/>
      <c r="N29" s="1" t="s">
        <v>84</v>
      </c>
      <c r="O29" s="2">
        <f>SUM(O27:O28)</f>
        <v>5685056.3729956681</v>
      </c>
      <c r="P29" s="1"/>
      <c r="Q29" s="1"/>
    </row>
    <row r="31" spans="1:17" ht="13.9">
      <c r="A31" s="1"/>
      <c r="B31" s="1"/>
      <c r="C31" s="1"/>
      <c r="D31" s="1"/>
      <c r="E31" s="1"/>
    </row>
    <row r="32" spans="1:17" ht="13.9">
      <c r="N32" s="1" t="s">
        <v>52</v>
      </c>
      <c r="O32" s="3">
        <f>$N$21*P32</f>
        <v>3492.2876689427849</v>
      </c>
      <c r="P32" s="47">
        <f>C13/$D$17</f>
        <v>4.9920969758064666E-3</v>
      </c>
    </row>
    <row r="33" spans="1:16" ht="13.9">
      <c r="A33" s="1"/>
      <c r="B33" s="1"/>
      <c r="C33" s="1"/>
      <c r="D33" s="1"/>
      <c r="E33" s="1"/>
      <c r="N33" s="1" t="s">
        <v>56</v>
      </c>
      <c r="O33" s="3">
        <f>$N$21*P33</f>
        <v>0</v>
      </c>
      <c r="P33" s="47">
        <f>C14/$D$17</f>
        <v>0</v>
      </c>
    </row>
    <row r="34" spans="1:16" ht="13.9">
      <c r="N34" s="1" t="s">
        <v>59</v>
      </c>
      <c r="O34" s="3">
        <f>$N$21*P34</f>
        <v>29829.965116077961</v>
      </c>
      <c r="P34" s="47">
        <f>C15/$D$17</f>
        <v>4.2640839690467343E-2</v>
      </c>
    </row>
    <row r="35" spans="1:16" ht="13.9">
      <c r="A35" s="1"/>
      <c r="B35" s="1"/>
      <c r="C35" s="1"/>
      <c r="D35" s="1"/>
      <c r="E35" s="1"/>
      <c r="N35" s="1" t="s">
        <v>64</v>
      </c>
      <c r="O35" s="3">
        <f>$N$21*P35</f>
        <v>295404.57409572258</v>
      </c>
      <c r="P35" s="47">
        <f>C16/$D$17</f>
        <v>0.42226999055581355</v>
      </c>
    </row>
    <row r="36" spans="1:16" ht="13.9">
      <c r="N36" s="1" t="s">
        <v>67</v>
      </c>
      <c r="O36" s="3">
        <f>$N$21*P36</f>
        <v>370836.4399924149</v>
      </c>
      <c r="P36" s="47">
        <f>C17/$D$17</f>
        <v>0.53009707277791274</v>
      </c>
    </row>
    <row r="37" spans="1:16" ht="13.9">
      <c r="A37" s="1"/>
      <c r="B37" s="1"/>
      <c r="C37" s="1"/>
      <c r="D37" s="1"/>
      <c r="E37" s="1"/>
      <c r="O37" s="2">
        <f>SUM(O32:O36)</f>
        <v>699563.26687315828</v>
      </c>
    </row>
    <row r="39" spans="1:16" ht="13.9">
      <c r="A39" s="1"/>
      <c r="B39" s="1"/>
      <c r="C39" s="1"/>
      <c r="D39" s="1"/>
      <c r="E39" s="1"/>
    </row>
    <row r="41" spans="1:16" ht="13.9">
      <c r="D41" s="1"/>
      <c r="E41" s="1"/>
      <c r="F41" s="1"/>
      <c r="G41" s="1"/>
      <c r="H41" s="1"/>
      <c r="I41" s="1"/>
    </row>
    <row r="43" spans="1:16" ht="13.9">
      <c r="D43" s="1"/>
      <c r="E43" s="1"/>
      <c r="F43" s="1"/>
      <c r="G43" s="1"/>
      <c r="H43" s="1"/>
      <c r="I43" s="1"/>
    </row>
  </sheetData>
  <mergeCells count="2">
    <mergeCell ref="A5:E5"/>
    <mergeCell ref="G5:P5"/>
  </mergeCells>
  <pageMargins left="0.25" right="0.25" top="0.5" bottom="0.5" header="0.5" footer="0.5"/>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A6A65-76A9-4B60-A818-6BA398C53BFD}">
  <sheetPr>
    <tabColor theme="9" tint="0.59999389629810485"/>
  </sheetPr>
  <dimension ref="A1:S2145"/>
  <sheetViews>
    <sheetView tabSelected="1" workbookViewId="0">
      <selection activeCell="M1" sqref="M1"/>
    </sheetView>
  </sheetViews>
  <sheetFormatPr defaultColWidth="8.7109375" defaultRowHeight="13.15"/>
  <cols>
    <col min="1" max="1" width="21.28515625" style="52" bestFit="1" customWidth="1"/>
    <col min="2" max="2" width="12.42578125" style="52" bestFit="1" customWidth="1"/>
    <col min="3" max="3" width="6.28515625" style="52" bestFit="1" customWidth="1"/>
    <col min="4" max="4" width="13.7109375" style="52" bestFit="1" customWidth="1"/>
    <col min="5" max="5" width="17.5703125" style="52" bestFit="1" customWidth="1"/>
    <col min="6" max="6" width="11.28515625" style="52" bestFit="1" customWidth="1"/>
    <col min="7" max="7" width="19.28515625" style="27" customWidth="1"/>
    <col min="8" max="8" width="12.5703125" style="27" bestFit="1" customWidth="1"/>
    <col min="9" max="9" width="20.28515625" style="27" bestFit="1" customWidth="1"/>
    <col min="10" max="11" width="8.7109375" style="27"/>
    <col min="12" max="12" width="18.85546875" style="27" bestFit="1" customWidth="1"/>
    <col min="13" max="13" width="20.28515625" style="27" bestFit="1" customWidth="1"/>
    <col min="14" max="14" width="16.28515625" style="27" customWidth="1"/>
    <col min="15" max="15" width="22.28515625" style="27" customWidth="1"/>
    <col min="16" max="16" width="9.42578125" style="27" customWidth="1"/>
    <col min="17" max="17" width="12.7109375" style="27" customWidth="1"/>
    <col min="18" max="18" width="8.7109375" style="27"/>
    <col min="19" max="19" width="11.28515625" style="27" customWidth="1"/>
    <col min="20" max="16384" width="8.7109375" style="27"/>
  </cols>
  <sheetData>
    <row r="1" spans="1:19" ht="15" thickBot="1">
      <c r="A1" s="61" t="s">
        <v>85</v>
      </c>
      <c r="B1" s="61" t="s">
        <v>86</v>
      </c>
      <c r="C1" s="61" t="s">
        <v>87</v>
      </c>
      <c r="D1" s="61" t="s">
        <v>88</v>
      </c>
      <c r="E1" s="61" t="s">
        <v>89</v>
      </c>
      <c r="F1" s="61" t="s">
        <v>90</v>
      </c>
      <c r="L1"/>
      <c r="M1" s="76" t="s">
        <v>0</v>
      </c>
    </row>
    <row r="2" spans="1:19" ht="13.9" thickBot="1">
      <c r="A2" s="60"/>
      <c r="B2" s="59">
        <v>1896.64</v>
      </c>
      <c r="C2" s="58" t="s">
        <v>91</v>
      </c>
      <c r="D2" s="58" t="s">
        <v>206</v>
      </c>
      <c r="E2" s="58" t="s">
        <v>93</v>
      </c>
      <c r="F2" s="58" t="s">
        <v>708</v>
      </c>
    </row>
    <row r="3" spans="1:19" ht="15" thickBot="1">
      <c r="A3" s="57"/>
      <c r="B3" s="56">
        <v>-538.55999999999995</v>
      </c>
      <c r="C3" s="55" t="s">
        <v>91</v>
      </c>
      <c r="D3" s="55" t="s">
        <v>136</v>
      </c>
      <c r="E3" s="55" t="s">
        <v>102</v>
      </c>
      <c r="F3" s="55" t="s">
        <v>708</v>
      </c>
      <c r="H3" s="41" t="s">
        <v>95</v>
      </c>
      <c r="I3" t="s">
        <v>96</v>
      </c>
      <c r="J3"/>
      <c r="L3" s="41" t="s">
        <v>95</v>
      </c>
      <c r="M3" t="s">
        <v>96</v>
      </c>
      <c r="N3"/>
    </row>
    <row r="4" spans="1:19" ht="15" thickBot="1">
      <c r="A4" s="55" t="s">
        <v>15</v>
      </c>
      <c r="B4" s="56">
        <v>1785.42</v>
      </c>
      <c r="C4" s="55" t="s">
        <v>91</v>
      </c>
      <c r="D4" s="55" t="s">
        <v>709</v>
      </c>
      <c r="E4" s="55" t="s">
        <v>93</v>
      </c>
      <c r="F4" s="55" t="s">
        <v>708</v>
      </c>
      <c r="H4" s="37" t="s">
        <v>99</v>
      </c>
      <c r="I4" s="36">
        <v>6560164.4099999974</v>
      </c>
      <c r="J4"/>
      <c r="L4" s="37" t="s">
        <v>99</v>
      </c>
      <c r="M4" s="36">
        <v>6560164.4100000001</v>
      </c>
      <c r="N4"/>
    </row>
    <row r="5" spans="1:19" ht="15" thickBot="1">
      <c r="A5" s="55" t="s">
        <v>15</v>
      </c>
      <c r="B5" s="56">
        <v>-645.88</v>
      </c>
      <c r="C5" s="55" t="s">
        <v>99</v>
      </c>
      <c r="D5" s="55" t="s">
        <v>710</v>
      </c>
      <c r="E5" s="55" t="s">
        <v>102</v>
      </c>
      <c r="F5" s="55" t="s">
        <v>708</v>
      </c>
      <c r="H5" s="37" t="s">
        <v>101</v>
      </c>
      <c r="I5" s="36">
        <v>-1773.0700000000002</v>
      </c>
      <c r="J5"/>
      <c r="L5" s="38" t="s">
        <v>15</v>
      </c>
      <c r="M5" s="36">
        <v>3198089.0500000007</v>
      </c>
      <c r="N5"/>
    </row>
    <row r="6" spans="1:19" ht="15" thickBot="1">
      <c r="A6" s="55" t="s">
        <v>15</v>
      </c>
      <c r="B6" s="56">
        <v>223.5</v>
      </c>
      <c r="C6" s="55" t="s">
        <v>99</v>
      </c>
      <c r="D6" s="55" t="s">
        <v>711</v>
      </c>
      <c r="E6" s="55" t="s">
        <v>93</v>
      </c>
      <c r="F6" s="55" t="s">
        <v>708</v>
      </c>
      <c r="H6" s="37" t="s">
        <v>69</v>
      </c>
      <c r="I6" s="36">
        <v>1964.5699999999997</v>
      </c>
      <c r="J6"/>
      <c r="L6" s="38" t="s">
        <v>103</v>
      </c>
      <c r="M6" s="36">
        <v>118622.76</v>
      </c>
      <c r="N6"/>
    </row>
    <row r="7" spans="1:19" ht="15" thickBot="1">
      <c r="A7" s="57"/>
      <c r="B7" s="56">
        <v>7952.52</v>
      </c>
      <c r="C7" s="55" t="s">
        <v>91</v>
      </c>
      <c r="D7" s="55" t="s">
        <v>104</v>
      </c>
      <c r="E7" s="55" t="s">
        <v>93</v>
      </c>
      <c r="F7" s="55" t="s">
        <v>708</v>
      </c>
      <c r="H7" s="37" t="s">
        <v>105</v>
      </c>
      <c r="I7" s="36">
        <v>4157.8700000000008</v>
      </c>
      <c r="J7"/>
      <c r="L7" s="38" t="s">
        <v>20</v>
      </c>
      <c r="M7" s="36">
        <v>3237586.6699999995</v>
      </c>
      <c r="N7"/>
    </row>
    <row r="8" spans="1:19" ht="15" thickBot="1">
      <c r="A8" s="57"/>
      <c r="B8" s="56">
        <v>36.119999999999997</v>
      </c>
      <c r="C8" s="55" t="s">
        <v>91</v>
      </c>
      <c r="D8" s="55" t="s">
        <v>189</v>
      </c>
      <c r="E8" s="55" t="s">
        <v>93</v>
      </c>
      <c r="F8" s="55" t="s">
        <v>708</v>
      </c>
      <c r="H8" s="37" t="s">
        <v>108</v>
      </c>
      <c r="I8" s="36">
        <v>417139.63000000006</v>
      </c>
      <c r="J8"/>
      <c r="L8" s="38" t="s">
        <v>109</v>
      </c>
      <c r="M8" s="36">
        <v>5865.93</v>
      </c>
      <c r="N8"/>
    </row>
    <row r="9" spans="1:19" ht="15" thickBot="1">
      <c r="A9" s="55" t="s">
        <v>15</v>
      </c>
      <c r="B9" s="56">
        <v>3320.49</v>
      </c>
      <c r="C9" s="55" t="s">
        <v>99</v>
      </c>
      <c r="D9" s="55" t="s">
        <v>712</v>
      </c>
      <c r="E9" s="55" t="s">
        <v>93</v>
      </c>
      <c r="F9" s="55" t="s">
        <v>708</v>
      </c>
      <c r="H9" s="37" t="s">
        <v>111</v>
      </c>
      <c r="I9" s="36">
        <v>6430.77</v>
      </c>
      <c r="J9"/>
      <c r="L9" s="37" t="s">
        <v>105</v>
      </c>
      <c r="M9" s="36">
        <v>4157.8700000000008</v>
      </c>
      <c r="N9"/>
    </row>
    <row r="10" spans="1:19" ht="15" thickBot="1">
      <c r="A10" s="55" t="s">
        <v>20</v>
      </c>
      <c r="B10" s="56">
        <v>484.8</v>
      </c>
      <c r="C10" s="55" t="s">
        <v>99</v>
      </c>
      <c r="D10" s="55" t="s">
        <v>713</v>
      </c>
      <c r="E10" s="55" t="s">
        <v>93</v>
      </c>
      <c r="F10" s="55" t="s">
        <v>708</v>
      </c>
      <c r="H10" s="37" t="s">
        <v>106</v>
      </c>
      <c r="I10" s="36">
        <v>340815.60999999993</v>
      </c>
      <c r="J10"/>
      <c r="L10" s="38" t="s">
        <v>116</v>
      </c>
      <c r="M10" s="36">
        <v>4157.8700000000008</v>
      </c>
      <c r="N10"/>
    </row>
    <row r="11" spans="1:19" ht="15" thickBot="1">
      <c r="A11" s="57"/>
      <c r="B11" s="56">
        <v>793.8</v>
      </c>
      <c r="C11" s="55" t="s">
        <v>91</v>
      </c>
      <c r="D11" s="55" t="s">
        <v>110</v>
      </c>
      <c r="E11" s="55" t="s">
        <v>93</v>
      </c>
      <c r="F11" s="55" t="s">
        <v>708</v>
      </c>
      <c r="H11" s="37" t="s">
        <v>115</v>
      </c>
      <c r="I11" s="36">
        <v>60.97</v>
      </c>
      <c r="J11"/>
      <c r="L11" s="37" t="s">
        <v>108</v>
      </c>
      <c r="M11" s="36">
        <v>417139.62999999995</v>
      </c>
      <c r="N11"/>
    </row>
    <row r="12" spans="1:19" ht="15" thickBot="1">
      <c r="A12" s="55" t="s">
        <v>20</v>
      </c>
      <c r="B12" s="56">
        <v>-144.75</v>
      </c>
      <c r="C12" s="55" t="s">
        <v>99</v>
      </c>
      <c r="D12" s="55" t="s">
        <v>225</v>
      </c>
      <c r="E12" s="55" t="s">
        <v>102</v>
      </c>
      <c r="F12" s="55" t="s">
        <v>708</v>
      </c>
      <c r="H12" s="37" t="s">
        <v>120</v>
      </c>
      <c r="I12" s="36">
        <v>7557.9400000000005</v>
      </c>
      <c r="J12"/>
      <c r="L12" s="38" t="s">
        <v>15</v>
      </c>
      <c r="M12" s="36">
        <v>238008.09999999998</v>
      </c>
      <c r="N12"/>
    </row>
    <row r="13" spans="1:19" ht="15" thickBot="1">
      <c r="A13" s="57"/>
      <c r="B13" s="56">
        <v>943.24</v>
      </c>
      <c r="C13" s="55" t="s">
        <v>91</v>
      </c>
      <c r="D13" s="55" t="s">
        <v>190</v>
      </c>
      <c r="E13" s="55" t="s">
        <v>93</v>
      </c>
      <c r="F13" s="55" t="s">
        <v>708</v>
      </c>
      <c r="H13" s="37" t="s">
        <v>122</v>
      </c>
      <c r="I13" s="36">
        <v>844.92000000000007</v>
      </c>
      <c r="J13"/>
      <c r="L13" s="38" t="s">
        <v>20</v>
      </c>
      <c r="M13" s="36">
        <v>179131.52999999997</v>
      </c>
      <c r="N13"/>
    </row>
    <row r="14" spans="1:19" ht="15" thickBot="1">
      <c r="A14" s="55" t="s">
        <v>15</v>
      </c>
      <c r="B14" s="56">
        <v>-864.53</v>
      </c>
      <c r="C14" s="55" t="s">
        <v>99</v>
      </c>
      <c r="D14" s="55" t="s">
        <v>714</v>
      </c>
      <c r="E14" s="55" t="s">
        <v>102</v>
      </c>
      <c r="F14" s="55" t="s">
        <v>708</v>
      </c>
      <c r="H14" s="37" t="s">
        <v>91</v>
      </c>
      <c r="I14" s="36">
        <v>577835.60999999987</v>
      </c>
      <c r="J14"/>
      <c r="L14" s="37" t="s">
        <v>111</v>
      </c>
      <c r="M14" s="36">
        <v>6430.77</v>
      </c>
      <c r="N14"/>
      <c r="O14"/>
      <c r="P14"/>
      <c r="Q14"/>
      <c r="R14"/>
      <c r="S14"/>
    </row>
    <row r="15" spans="1:19" ht="15" thickBot="1">
      <c r="A15" s="55" t="s">
        <v>15</v>
      </c>
      <c r="B15" s="56">
        <v>5784.07</v>
      </c>
      <c r="C15" s="55" t="s">
        <v>99</v>
      </c>
      <c r="D15" s="55" t="s">
        <v>715</v>
      </c>
      <c r="E15" s="55" t="s">
        <v>93</v>
      </c>
      <c r="F15" s="55" t="s">
        <v>708</v>
      </c>
      <c r="H15" s="37" t="s">
        <v>127</v>
      </c>
      <c r="I15" s="36">
        <v>591.52</v>
      </c>
      <c r="J15"/>
      <c r="L15" s="38" t="s">
        <v>116</v>
      </c>
      <c r="M15" s="36">
        <v>6430.77</v>
      </c>
      <c r="N15"/>
      <c r="O15"/>
      <c r="P15"/>
      <c r="Q15"/>
      <c r="R15"/>
      <c r="S15"/>
    </row>
    <row r="16" spans="1:19" ht="15" thickBot="1">
      <c r="A16" s="55" t="s">
        <v>15</v>
      </c>
      <c r="B16" s="56">
        <v>523</v>
      </c>
      <c r="C16" s="55" t="s">
        <v>99</v>
      </c>
      <c r="D16" s="55" t="s">
        <v>716</v>
      </c>
      <c r="E16" s="55" t="s">
        <v>93</v>
      </c>
      <c r="F16" s="55" t="s">
        <v>708</v>
      </c>
      <c r="H16" s="37" t="s">
        <v>129</v>
      </c>
      <c r="I16" s="36">
        <v>1926.0499999999997</v>
      </c>
      <c r="J16"/>
      <c r="L16" s="37" t="s">
        <v>106</v>
      </c>
      <c r="M16" s="36">
        <v>340815.60999999993</v>
      </c>
      <c r="N16"/>
      <c r="O16"/>
      <c r="P16"/>
      <c r="Q16"/>
      <c r="R16"/>
      <c r="S16"/>
    </row>
    <row r="17" spans="1:19" ht="15" thickBot="1">
      <c r="A17" s="55" t="s">
        <v>15</v>
      </c>
      <c r="B17" s="56">
        <v>-180.62</v>
      </c>
      <c r="C17" s="55" t="s">
        <v>99</v>
      </c>
      <c r="D17" s="55" t="s">
        <v>717</v>
      </c>
      <c r="E17" s="55" t="s">
        <v>102</v>
      </c>
      <c r="F17" s="55" t="s">
        <v>708</v>
      </c>
      <c r="H17" s="37" t="s">
        <v>131</v>
      </c>
      <c r="I17" s="36">
        <v>1827.13</v>
      </c>
      <c r="J17"/>
      <c r="L17" s="38" t="s">
        <v>116</v>
      </c>
      <c r="M17" s="36">
        <v>340815.60999999993</v>
      </c>
      <c r="N17"/>
      <c r="O17"/>
      <c r="P17"/>
      <c r="Q17"/>
      <c r="R17"/>
      <c r="S17"/>
    </row>
    <row r="18" spans="1:19" ht="15" thickBot="1">
      <c r="A18" s="55" t="s">
        <v>15</v>
      </c>
      <c r="B18" s="56">
        <v>-511.49</v>
      </c>
      <c r="C18" s="55" t="s">
        <v>99</v>
      </c>
      <c r="D18" s="55" t="s">
        <v>718</v>
      </c>
      <c r="E18" s="55" t="s">
        <v>102</v>
      </c>
      <c r="F18" s="55" t="s">
        <v>708</v>
      </c>
      <c r="H18" s="37" t="s">
        <v>719</v>
      </c>
      <c r="I18" s="36">
        <v>276.68</v>
      </c>
      <c r="J18"/>
      <c r="L18" s="37" t="s">
        <v>120</v>
      </c>
      <c r="M18" s="36">
        <v>7557.9400000000005</v>
      </c>
      <c r="N18"/>
      <c r="O18"/>
      <c r="P18"/>
      <c r="Q18"/>
      <c r="R18"/>
      <c r="S18"/>
    </row>
    <row r="19" spans="1:19" ht="15" thickBot="1">
      <c r="A19" s="55" t="s">
        <v>15</v>
      </c>
      <c r="B19" s="56">
        <v>-122.17</v>
      </c>
      <c r="C19" s="55" t="s">
        <v>99</v>
      </c>
      <c r="D19" s="55" t="s">
        <v>720</v>
      </c>
      <c r="E19" s="55" t="s">
        <v>102</v>
      </c>
      <c r="F19" s="55" t="s">
        <v>708</v>
      </c>
      <c r="H19" s="37" t="s">
        <v>97</v>
      </c>
      <c r="I19" s="36">
        <v>13914.589999999997</v>
      </c>
      <c r="J19"/>
      <c r="L19" s="38" t="s">
        <v>116</v>
      </c>
      <c r="M19" s="36">
        <v>7557.9400000000005</v>
      </c>
      <c r="N19"/>
      <c r="O19"/>
      <c r="P19"/>
      <c r="Q19"/>
      <c r="R19"/>
      <c r="S19"/>
    </row>
    <row r="20" spans="1:19" ht="15" thickBot="1">
      <c r="A20" s="55" t="s">
        <v>15</v>
      </c>
      <c r="B20" s="56">
        <v>-757.28</v>
      </c>
      <c r="C20" s="55" t="s">
        <v>99</v>
      </c>
      <c r="D20" s="55" t="s">
        <v>721</v>
      </c>
      <c r="E20" s="55" t="s">
        <v>102</v>
      </c>
      <c r="F20" s="55" t="s">
        <v>708</v>
      </c>
      <c r="H20" s="37" t="s">
        <v>722</v>
      </c>
      <c r="I20" s="36">
        <v>36.520000000000003</v>
      </c>
      <c r="J20"/>
      <c r="L20" s="37" t="s">
        <v>122</v>
      </c>
      <c r="M20" s="36">
        <v>844.92000000000007</v>
      </c>
      <c r="N20"/>
      <c r="O20"/>
      <c r="P20"/>
      <c r="Q20"/>
      <c r="R20"/>
      <c r="S20"/>
    </row>
    <row r="21" spans="1:19" ht="15" thickBot="1">
      <c r="A21" s="55" t="s">
        <v>15</v>
      </c>
      <c r="B21" s="56">
        <v>1680</v>
      </c>
      <c r="C21" s="55" t="s">
        <v>99</v>
      </c>
      <c r="D21" s="55" t="s">
        <v>723</v>
      </c>
      <c r="E21" s="55" t="s">
        <v>93</v>
      </c>
      <c r="F21" s="55" t="s">
        <v>708</v>
      </c>
      <c r="H21" s="37" t="s">
        <v>724</v>
      </c>
      <c r="I21" s="36">
        <v>36.329999999999991</v>
      </c>
      <c r="L21" s="38" t="s">
        <v>116</v>
      </c>
      <c r="M21" s="36">
        <v>844.92000000000007</v>
      </c>
      <c r="N21"/>
      <c r="O21"/>
      <c r="P21"/>
      <c r="Q21"/>
      <c r="R21"/>
      <c r="S21"/>
    </row>
    <row r="22" spans="1:19" ht="15" thickBot="1">
      <c r="A22" s="57"/>
      <c r="B22" s="56">
        <v>14074.37</v>
      </c>
      <c r="C22" s="55" t="s">
        <v>106</v>
      </c>
      <c r="D22" s="55" t="s">
        <v>156</v>
      </c>
      <c r="E22" s="55" t="s">
        <v>93</v>
      </c>
      <c r="F22" s="55" t="s">
        <v>708</v>
      </c>
      <c r="H22" s="37" t="s">
        <v>133</v>
      </c>
      <c r="I22" s="36">
        <v>20434.289999999997</v>
      </c>
      <c r="L22" s="37" t="s">
        <v>91</v>
      </c>
      <c r="M22" s="36">
        <v>577835.61</v>
      </c>
      <c r="N22"/>
      <c r="O22"/>
      <c r="P22"/>
      <c r="Q22"/>
      <c r="R22"/>
      <c r="S22"/>
    </row>
    <row r="23" spans="1:19" ht="15" thickBot="1">
      <c r="A23" s="55" t="s">
        <v>15</v>
      </c>
      <c r="B23" s="56">
        <v>79.31</v>
      </c>
      <c r="C23" s="55" t="s">
        <v>99</v>
      </c>
      <c r="D23" s="55" t="s">
        <v>725</v>
      </c>
      <c r="E23" s="55" t="s">
        <v>93</v>
      </c>
      <c r="F23" s="55" t="s">
        <v>708</v>
      </c>
      <c r="H23" s="37" t="s">
        <v>138</v>
      </c>
      <c r="I23" s="36">
        <v>7954242.3399999952</v>
      </c>
      <c r="L23" s="38" t="s">
        <v>15</v>
      </c>
      <c r="M23" s="36">
        <v>3184.7400000000002</v>
      </c>
      <c r="N23"/>
      <c r="O23"/>
      <c r="P23"/>
      <c r="Q23"/>
      <c r="R23"/>
      <c r="S23"/>
    </row>
    <row r="24" spans="1:19" ht="15" thickBot="1">
      <c r="A24" s="55" t="s">
        <v>15</v>
      </c>
      <c r="B24" s="56">
        <v>223.48</v>
      </c>
      <c r="C24" s="55" t="s">
        <v>99</v>
      </c>
      <c r="D24" s="55" t="s">
        <v>726</v>
      </c>
      <c r="E24" s="55" t="s">
        <v>93</v>
      </c>
      <c r="F24" s="55" t="s">
        <v>708</v>
      </c>
      <c r="L24" s="38" t="s">
        <v>103</v>
      </c>
      <c r="M24" s="36">
        <v>-785.00000000000023</v>
      </c>
      <c r="N24"/>
      <c r="O24"/>
      <c r="P24"/>
      <c r="Q24"/>
      <c r="R24"/>
      <c r="S24"/>
    </row>
    <row r="25" spans="1:19" ht="15" thickBot="1">
      <c r="A25" s="55" t="s">
        <v>15</v>
      </c>
      <c r="B25" s="56">
        <v>1255.95</v>
      </c>
      <c r="C25" s="55" t="s">
        <v>99</v>
      </c>
      <c r="D25" s="55" t="s">
        <v>727</v>
      </c>
      <c r="E25" s="55" t="s">
        <v>93</v>
      </c>
      <c r="F25" s="55" t="s">
        <v>708</v>
      </c>
      <c r="L25" s="38" t="s">
        <v>116</v>
      </c>
      <c r="M25" s="36">
        <v>575435.87</v>
      </c>
      <c r="N25"/>
      <c r="O25"/>
      <c r="P25"/>
      <c r="Q25"/>
      <c r="R25"/>
      <c r="S25"/>
    </row>
    <row r="26" spans="1:19" ht="15" thickBot="1">
      <c r="A26" s="55" t="s">
        <v>15</v>
      </c>
      <c r="B26" s="56">
        <v>1022.4</v>
      </c>
      <c r="C26" s="55" t="s">
        <v>99</v>
      </c>
      <c r="D26" s="55" t="s">
        <v>728</v>
      </c>
      <c r="E26" s="55" t="s">
        <v>93</v>
      </c>
      <c r="F26" s="55" t="s">
        <v>708</v>
      </c>
      <c r="L26" s="37" t="s">
        <v>127</v>
      </c>
      <c r="M26" s="36">
        <v>591.52</v>
      </c>
      <c r="N26"/>
      <c r="O26"/>
      <c r="P26"/>
      <c r="Q26"/>
      <c r="R26"/>
      <c r="S26"/>
    </row>
    <row r="27" spans="1:19" ht="15" thickBot="1">
      <c r="A27" s="55" t="s">
        <v>15</v>
      </c>
      <c r="B27" s="56">
        <v>41.65</v>
      </c>
      <c r="C27" s="55" t="s">
        <v>99</v>
      </c>
      <c r="D27" s="55" t="s">
        <v>729</v>
      </c>
      <c r="E27" s="55" t="s">
        <v>93</v>
      </c>
      <c r="F27" s="55" t="s">
        <v>708</v>
      </c>
      <c r="L27" s="38" t="s">
        <v>116</v>
      </c>
      <c r="M27" s="36">
        <v>591.52</v>
      </c>
      <c r="N27"/>
      <c r="O27"/>
      <c r="P27"/>
      <c r="Q27"/>
      <c r="R27"/>
      <c r="S27"/>
    </row>
    <row r="28" spans="1:19" ht="15" thickBot="1">
      <c r="A28" s="55" t="s">
        <v>15</v>
      </c>
      <c r="B28" s="56">
        <v>3658.75</v>
      </c>
      <c r="C28" s="55" t="s">
        <v>99</v>
      </c>
      <c r="D28" s="55" t="s">
        <v>730</v>
      </c>
      <c r="E28" s="55" t="s">
        <v>93</v>
      </c>
      <c r="F28" s="55" t="s">
        <v>708</v>
      </c>
      <c r="L28" s="37" t="s">
        <v>129</v>
      </c>
      <c r="M28" s="36">
        <v>1926.0499999999997</v>
      </c>
      <c r="N28"/>
      <c r="O28"/>
      <c r="P28"/>
      <c r="Q28"/>
      <c r="R28"/>
      <c r="S28"/>
    </row>
    <row r="29" spans="1:19" ht="15" thickBot="1">
      <c r="A29" s="55" t="s">
        <v>15</v>
      </c>
      <c r="B29" s="56">
        <v>6719.64</v>
      </c>
      <c r="C29" s="55" t="s">
        <v>99</v>
      </c>
      <c r="D29" s="55" t="s">
        <v>731</v>
      </c>
      <c r="E29" s="55" t="s">
        <v>93</v>
      </c>
      <c r="F29" s="55" t="s">
        <v>708</v>
      </c>
      <c r="L29" s="38" t="s">
        <v>116</v>
      </c>
      <c r="M29" s="36">
        <v>1926.0499999999997</v>
      </c>
      <c r="N29"/>
      <c r="O29"/>
      <c r="P29"/>
      <c r="Q29"/>
      <c r="R29"/>
      <c r="S29"/>
    </row>
    <row r="30" spans="1:19" ht="15" thickBot="1">
      <c r="A30" s="55" t="s">
        <v>15</v>
      </c>
      <c r="B30" s="56">
        <v>2558.02</v>
      </c>
      <c r="C30" s="55" t="s">
        <v>99</v>
      </c>
      <c r="D30" s="55" t="s">
        <v>732</v>
      </c>
      <c r="E30" s="55" t="s">
        <v>93</v>
      </c>
      <c r="F30" s="55" t="s">
        <v>708</v>
      </c>
      <c r="L30" s="37" t="s">
        <v>131</v>
      </c>
      <c r="M30" s="36">
        <v>1827.13</v>
      </c>
      <c r="N30"/>
      <c r="O30"/>
      <c r="P30"/>
      <c r="Q30"/>
      <c r="R30"/>
      <c r="S30"/>
    </row>
    <row r="31" spans="1:19" ht="15" thickBot="1">
      <c r="A31" s="55" t="s">
        <v>15</v>
      </c>
      <c r="B31" s="56">
        <v>2213.83</v>
      </c>
      <c r="C31" s="55" t="s">
        <v>99</v>
      </c>
      <c r="D31" s="55" t="s">
        <v>635</v>
      </c>
      <c r="E31" s="55" t="s">
        <v>93</v>
      </c>
      <c r="F31" s="55" t="s">
        <v>708</v>
      </c>
      <c r="L31" s="38" t="s">
        <v>116</v>
      </c>
      <c r="M31" s="36">
        <v>1827.13</v>
      </c>
      <c r="N31"/>
      <c r="O31"/>
      <c r="P31"/>
      <c r="Q31"/>
      <c r="R31"/>
      <c r="S31"/>
    </row>
    <row r="32" spans="1:19" ht="15" thickBot="1">
      <c r="A32" s="55" t="s">
        <v>15</v>
      </c>
      <c r="B32" s="56">
        <v>120.47</v>
      </c>
      <c r="C32" s="55" t="s">
        <v>99</v>
      </c>
      <c r="D32" s="55" t="s">
        <v>733</v>
      </c>
      <c r="E32" s="55" t="s">
        <v>93</v>
      </c>
      <c r="F32" s="55" t="s">
        <v>708</v>
      </c>
      <c r="H32" s="41" t="s">
        <v>95</v>
      </c>
      <c r="I32" t="s">
        <v>96</v>
      </c>
      <c r="L32" s="37" t="s">
        <v>97</v>
      </c>
      <c r="M32" s="36">
        <v>13914.589999999997</v>
      </c>
      <c r="N32"/>
      <c r="O32"/>
      <c r="P32"/>
      <c r="Q32"/>
      <c r="R32"/>
      <c r="S32"/>
    </row>
    <row r="33" spans="1:19" ht="15" thickBot="1">
      <c r="A33" s="55" t="s">
        <v>15</v>
      </c>
      <c r="B33" s="56">
        <v>285.74</v>
      </c>
      <c r="C33" s="55" t="s">
        <v>99</v>
      </c>
      <c r="D33" s="55" t="s">
        <v>734</v>
      </c>
      <c r="E33" s="55" t="s">
        <v>93</v>
      </c>
      <c r="F33" s="55" t="s">
        <v>708</v>
      </c>
      <c r="H33" s="40" t="s">
        <v>15</v>
      </c>
      <c r="I33" s="36">
        <v>3437843.3500000024</v>
      </c>
      <c r="L33" s="38" t="s">
        <v>116</v>
      </c>
      <c r="M33" s="36">
        <v>13914.589999999997</v>
      </c>
      <c r="N33"/>
      <c r="O33"/>
      <c r="P33"/>
      <c r="Q33"/>
      <c r="R33"/>
      <c r="S33"/>
    </row>
    <row r="34" spans="1:19" ht="15" thickBot="1">
      <c r="A34" s="57"/>
      <c r="B34" s="56">
        <v>179.39</v>
      </c>
      <c r="C34" s="55" t="s">
        <v>97</v>
      </c>
      <c r="D34" s="55" t="s">
        <v>100</v>
      </c>
      <c r="E34" s="55" t="s">
        <v>93</v>
      </c>
      <c r="F34" s="55" t="s">
        <v>708</v>
      </c>
      <c r="H34" s="40" t="s">
        <v>103</v>
      </c>
      <c r="I34" s="36">
        <v>117837.76000000001</v>
      </c>
      <c r="L34" s="37" t="s">
        <v>133</v>
      </c>
      <c r="M34" s="36">
        <v>20434.289999999997</v>
      </c>
    </row>
    <row r="35" spans="1:19" ht="15" thickBot="1">
      <c r="A35" s="55" t="s">
        <v>20</v>
      </c>
      <c r="B35" s="56">
        <v>56493.17</v>
      </c>
      <c r="C35" s="55" t="s">
        <v>99</v>
      </c>
      <c r="D35" s="55" t="s">
        <v>225</v>
      </c>
      <c r="E35" s="55" t="s">
        <v>93</v>
      </c>
      <c r="F35" s="55" t="s">
        <v>708</v>
      </c>
      <c r="H35" s="40" t="s">
        <v>20</v>
      </c>
      <c r="I35" s="36">
        <v>3416444.64</v>
      </c>
      <c r="L35" s="38" t="s">
        <v>116</v>
      </c>
      <c r="M35" s="36">
        <v>20434.289999999997</v>
      </c>
    </row>
    <row r="36" spans="1:19" ht="15" thickBot="1">
      <c r="A36" s="55" t="s">
        <v>15</v>
      </c>
      <c r="B36" s="56">
        <v>1209.6099999999999</v>
      </c>
      <c r="C36" s="55" t="s">
        <v>99</v>
      </c>
      <c r="D36" s="55" t="s">
        <v>735</v>
      </c>
      <c r="E36" s="55" t="s">
        <v>93</v>
      </c>
      <c r="F36" s="55" t="s">
        <v>708</v>
      </c>
      <c r="H36" s="40" t="s">
        <v>116</v>
      </c>
      <c r="I36" s="36">
        <v>976250.65999999968</v>
      </c>
      <c r="L36" s="37" t="s">
        <v>69</v>
      </c>
      <c r="M36" s="36">
        <v>1964.5699999999997</v>
      </c>
    </row>
    <row r="37" spans="1:19" ht="15" thickBot="1">
      <c r="A37" s="55" t="s">
        <v>15</v>
      </c>
      <c r="B37" s="56">
        <v>64.349999999999994</v>
      </c>
      <c r="C37" s="55" t="s">
        <v>99</v>
      </c>
      <c r="D37" s="55" t="s">
        <v>736</v>
      </c>
      <c r="E37" s="55" t="s">
        <v>93</v>
      </c>
      <c r="F37" s="55" t="s">
        <v>708</v>
      </c>
      <c r="H37" s="40" t="s">
        <v>109</v>
      </c>
      <c r="I37" s="36">
        <v>5865.93</v>
      </c>
      <c r="L37" s="38" t="s">
        <v>116</v>
      </c>
      <c r="M37" s="36">
        <v>1964.5699999999997</v>
      </c>
    </row>
    <row r="38" spans="1:19" ht="15" thickBot="1">
      <c r="A38" s="55" t="s">
        <v>20</v>
      </c>
      <c r="B38" s="56">
        <v>264.91000000000003</v>
      </c>
      <c r="C38" s="55" t="s">
        <v>99</v>
      </c>
      <c r="D38" s="55" t="s">
        <v>737</v>
      </c>
      <c r="E38" s="55" t="s">
        <v>93</v>
      </c>
      <c r="F38" s="55" t="s">
        <v>708</v>
      </c>
      <c r="H38" s="40" t="s">
        <v>138</v>
      </c>
      <c r="I38" s="36">
        <v>7954242.3400000017</v>
      </c>
      <c r="L38" s="37" t="s">
        <v>724</v>
      </c>
      <c r="M38" s="36">
        <v>36.329999999999991</v>
      </c>
    </row>
    <row r="39" spans="1:19" ht="15" thickBot="1">
      <c r="A39" s="55" t="s">
        <v>15</v>
      </c>
      <c r="B39" s="56">
        <v>-1189.67</v>
      </c>
      <c r="C39" s="55" t="s">
        <v>99</v>
      </c>
      <c r="D39" s="55" t="s">
        <v>738</v>
      </c>
      <c r="E39" s="55" t="s">
        <v>102</v>
      </c>
      <c r="F39" s="55" t="s">
        <v>708</v>
      </c>
      <c r="L39" s="38" t="s">
        <v>116</v>
      </c>
      <c r="M39" s="36">
        <v>36.329999999999991</v>
      </c>
    </row>
    <row r="40" spans="1:19" ht="15" thickBot="1">
      <c r="A40" s="55" t="s">
        <v>15</v>
      </c>
      <c r="B40" s="56">
        <v>-54.89</v>
      </c>
      <c r="C40" s="55" t="s">
        <v>99</v>
      </c>
      <c r="D40" s="55" t="s">
        <v>739</v>
      </c>
      <c r="E40" s="55" t="s">
        <v>102</v>
      </c>
      <c r="F40" s="55" t="s">
        <v>708</v>
      </c>
      <c r="H40" s="27" t="s">
        <v>155</v>
      </c>
      <c r="I40" s="36">
        <f>SUMIF(A:A,"Overall - Summary",B:B)</f>
        <v>7954242.3400000101</v>
      </c>
      <c r="L40" s="37" t="s">
        <v>101</v>
      </c>
      <c r="M40" s="36">
        <v>-1773.0700000000002</v>
      </c>
    </row>
    <row r="41" spans="1:19" ht="15" thickBot="1">
      <c r="A41" s="55" t="s">
        <v>15</v>
      </c>
      <c r="B41" s="56">
        <v>-509.04</v>
      </c>
      <c r="C41" s="55" t="s">
        <v>99</v>
      </c>
      <c r="D41" s="55" t="s">
        <v>740</v>
      </c>
      <c r="E41" s="55" t="s">
        <v>102</v>
      </c>
      <c r="F41" s="55" t="s">
        <v>708</v>
      </c>
      <c r="I41" s="39">
        <f>I23-I38</f>
        <v>0</v>
      </c>
      <c r="L41" s="38" t="s">
        <v>15</v>
      </c>
      <c r="M41" s="36">
        <v>-1438.54</v>
      </c>
    </row>
    <row r="42" spans="1:19" ht="15" thickBot="1">
      <c r="A42" s="55" t="s">
        <v>15</v>
      </c>
      <c r="B42" s="56">
        <v>1427.67</v>
      </c>
      <c r="C42" s="55" t="s">
        <v>99</v>
      </c>
      <c r="D42" s="55" t="s">
        <v>741</v>
      </c>
      <c r="E42" s="55" t="s">
        <v>93</v>
      </c>
      <c r="F42" s="55" t="s">
        <v>708</v>
      </c>
      <c r="L42" s="38" t="s">
        <v>20</v>
      </c>
      <c r="M42" s="36">
        <v>-334.53000000000009</v>
      </c>
    </row>
    <row r="43" spans="1:19" ht="15" thickBot="1">
      <c r="A43" s="55" t="s">
        <v>15</v>
      </c>
      <c r="B43" s="56">
        <v>2834.11</v>
      </c>
      <c r="C43" s="55" t="s">
        <v>99</v>
      </c>
      <c r="D43" s="55" t="s">
        <v>718</v>
      </c>
      <c r="E43" s="55" t="s">
        <v>93</v>
      </c>
      <c r="F43" s="55" t="s">
        <v>708</v>
      </c>
      <c r="L43" s="37" t="s">
        <v>719</v>
      </c>
      <c r="M43" s="36">
        <v>276.68</v>
      </c>
    </row>
    <row r="44" spans="1:19" ht="15" thickBot="1">
      <c r="A44" s="55" t="s">
        <v>15</v>
      </c>
      <c r="B44" s="56">
        <v>122.17</v>
      </c>
      <c r="C44" s="55" t="s">
        <v>99</v>
      </c>
      <c r="D44" s="55" t="s">
        <v>720</v>
      </c>
      <c r="E44" s="55" t="s">
        <v>93</v>
      </c>
      <c r="F44" s="55" t="s">
        <v>708</v>
      </c>
      <c r="L44" s="38" t="s">
        <v>116</v>
      </c>
      <c r="M44" s="36">
        <v>276.68</v>
      </c>
    </row>
    <row r="45" spans="1:19" ht="15" thickBot="1">
      <c r="A45" s="55" t="s">
        <v>15</v>
      </c>
      <c r="B45" s="56">
        <v>696.38</v>
      </c>
      <c r="C45" s="55" t="s">
        <v>99</v>
      </c>
      <c r="D45" s="55" t="s">
        <v>742</v>
      </c>
      <c r="E45" s="55" t="s">
        <v>93</v>
      </c>
      <c r="F45" s="55" t="s">
        <v>708</v>
      </c>
      <c r="L45" s="37" t="s">
        <v>722</v>
      </c>
      <c r="M45" s="36">
        <v>36.520000000000003</v>
      </c>
    </row>
    <row r="46" spans="1:19" ht="15" thickBot="1">
      <c r="A46" s="57"/>
      <c r="B46" s="56">
        <v>3.5</v>
      </c>
      <c r="C46" s="55" t="s">
        <v>91</v>
      </c>
      <c r="D46" s="55" t="s">
        <v>188</v>
      </c>
      <c r="E46" s="55" t="s">
        <v>93</v>
      </c>
      <c r="F46" s="55" t="s">
        <v>708</v>
      </c>
      <c r="L46" s="38" t="s">
        <v>116</v>
      </c>
      <c r="M46" s="36">
        <v>36.520000000000003</v>
      </c>
    </row>
    <row r="47" spans="1:19" ht="15" thickBot="1">
      <c r="A47" s="55" t="s">
        <v>15</v>
      </c>
      <c r="B47" s="56">
        <v>513.74</v>
      </c>
      <c r="C47" s="55" t="s">
        <v>99</v>
      </c>
      <c r="D47" s="55" t="s">
        <v>743</v>
      </c>
      <c r="E47" s="55" t="s">
        <v>93</v>
      </c>
      <c r="F47" s="55" t="s">
        <v>708</v>
      </c>
      <c r="L47" s="37" t="s">
        <v>115</v>
      </c>
      <c r="M47" s="36">
        <v>60.97</v>
      </c>
    </row>
    <row r="48" spans="1:19" ht="15" thickBot="1">
      <c r="A48" s="55" t="s">
        <v>15</v>
      </c>
      <c r="B48" s="56">
        <v>45172.73</v>
      </c>
      <c r="C48" s="55" t="s">
        <v>99</v>
      </c>
      <c r="D48" s="55" t="s">
        <v>164</v>
      </c>
      <c r="E48" s="55" t="s">
        <v>93</v>
      </c>
      <c r="F48" s="55" t="s">
        <v>708</v>
      </c>
      <c r="L48" s="38" t="s">
        <v>20</v>
      </c>
      <c r="M48" s="36">
        <v>60.97</v>
      </c>
    </row>
    <row r="49" spans="1:13" ht="15" thickBot="1">
      <c r="A49" s="55" t="s">
        <v>15</v>
      </c>
      <c r="B49" s="56">
        <v>-31423.16</v>
      </c>
      <c r="C49" s="55" t="s">
        <v>99</v>
      </c>
      <c r="D49" s="55" t="s">
        <v>164</v>
      </c>
      <c r="E49" s="55" t="s">
        <v>102</v>
      </c>
      <c r="F49" s="55" t="s">
        <v>708</v>
      </c>
      <c r="L49" s="37" t="s">
        <v>138</v>
      </c>
      <c r="M49" s="36">
        <v>7954242.3399999989</v>
      </c>
    </row>
    <row r="50" spans="1:13" ht="13.9" thickBot="1">
      <c r="A50" s="55" t="s">
        <v>15</v>
      </c>
      <c r="B50" s="56">
        <v>200.95</v>
      </c>
      <c r="C50" s="55" t="s">
        <v>99</v>
      </c>
      <c r="D50" s="55" t="s">
        <v>744</v>
      </c>
      <c r="E50" s="55" t="s">
        <v>93</v>
      </c>
      <c r="F50" s="55" t="s">
        <v>708</v>
      </c>
    </row>
    <row r="51" spans="1:13" ht="15" thickBot="1">
      <c r="A51" s="55" t="s">
        <v>15</v>
      </c>
      <c r="B51" s="56">
        <v>146.9</v>
      </c>
      <c r="C51" s="55" t="s">
        <v>99</v>
      </c>
      <c r="D51" s="55" t="s">
        <v>745</v>
      </c>
      <c r="E51" s="55" t="s">
        <v>93</v>
      </c>
      <c r="F51" s="55" t="s">
        <v>708</v>
      </c>
      <c r="L51"/>
      <c r="M51"/>
    </row>
    <row r="52" spans="1:13" ht="15" thickBot="1">
      <c r="A52" s="55" t="s">
        <v>15</v>
      </c>
      <c r="B52" s="56">
        <v>138.47999999999999</v>
      </c>
      <c r="C52" s="55" t="s">
        <v>99</v>
      </c>
      <c r="D52" s="55" t="s">
        <v>746</v>
      </c>
      <c r="E52" s="55" t="s">
        <v>93</v>
      </c>
      <c r="F52" s="55" t="s">
        <v>708</v>
      </c>
      <c r="L52"/>
      <c r="M52"/>
    </row>
    <row r="53" spans="1:13" ht="15" thickBot="1">
      <c r="A53" s="57"/>
      <c r="B53" s="56">
        <v>2636.41</v>
      </c>
      <c r="C53" s="55" t="s">
        <v>106</v>
      </c>
      <c r="D53" s="55" t="s">
        <v>107</v>
      </c>
      <c r="E53" s="55" t="s">
        <v>93</v>
      </c>
      <c r="F53" s="55" t="s">
        <v>708</v>
      </c>
      <c r="L53"/>
      <c r="M53"/>
    </row>
    <row r="54" spans="1:13" ht="15" thickBot="1">
      <c r="A54" s="55" t="s">
        <v>15</v>
      </c>
      <c r="B54" s="56">
        <v>287.97000000000003</v>
      </c>
      <c r="C54" s="55" t="s">
        <v>99</v>
      </c>
      <c r="D54" s="55" t="s">
        <v>747</v>
      </c>
      <c r="E54" s="55" t="s">
        <v>93</v>
      </c>
      <c r="F54" s="55" t="s">
        <v>708</v>
      </c>
      <c r="L54"/>
      <c r="M54"/>
    </row>
    <row r="55" spans="1:13" ht="15" thickBot="1">
      <c r="A55" s="55" t="s">
        <v>20</v>
      </c>
      <c r="B55" s="56">
        <v>11841.08</v>
      </c>
      <c r="C55" s="55" t="s">
        <v>99</v>
      </c>
      <c r="D55" s="55" t="s">
        <v>748</v>
      </c>
      <c r="E55" s="55" t="s">
        <v>93</v>
      </c>
      <c r="F55" s="55" t="s">
        <v>708</v>
      </c>
      <c r="L55"/>
      <c r="M55"/>
    </row>
    <row r="56" spans="1:13" ht="15" thickBot="1">
      <c r="A56" s="55" t="s">
        <v>15</v>
      </c>
      <c r="B56" s="56">
        <v>-426.96</v>
      </c>
      <c r="C56" s="55" t="s">
        <v>99</v>
      </c>
      <c r="D56" s="55" t="s">
        <v>732</v>
      </c>
      <c r="E56" s="55" t="s">
        <v>102</v>
      </c>
      <c r="F56" s="55" t="s">
        <v>708</v>
      </c>
      <c r="L56"/>
      <c r="M56"/>
    </row>
    <row r="57" spans="1:13" ht="13.9" thickBot="1">
      <c r="A57" s="55" t="s">
        <v>20</v>
      </c>
      <c r="B57" s="56">
        <v>1833.66</v>
      </c>
      <c r="C57" s="55" t="s">
        <v>99</v>
      </c>
      <c r="D57" s="55" t="s">
        <v>749</v>
      </c>
      <c r="E57" s="55" t="s">
        <v>93</v>
      </c>
      <c r="F57" s="55" t="s">
        <v>708</v>
      </c>
    </row>
    <row r="58" spans="1:13" ht="13.9" thickBot="1">
      <c r="A58" s="55" t="s">
        <v>15</v>
      </c>
      <c r="B58" s="56">
        <v>430.24</v>
      </c>
      <c r="C58" s="55" t="s">
        <v>99</v>
      </c>
      <c r="D58" s="55" t="s">
        <v>750</v>
      </c>
      <c r="E58" s="55" t="s">
        <v>93</v>
      </c>
      <c r="F58" s="55" t="s">
        <v>708</v>
      </c>
    </row>
    <row r="59" spans="1:13" ht="13.9" thickBot="1">
      <c r="A59" s="57"/>
      <c r="B59" s="56">
        <v>8111.7</v>
      </c>
      <c r="C59" s="55" t="s">
        <v>91</v>
      </c>
      <c r="D59" s="55" t="s">
        <v>208</v>
      </c>
      <c r="E59" s="55" t="s">
        <v>93</v>
      </c>
      <c r="F59" s="55" t="s">
        <v>708</v>
      </c>
    </row>
    <row r="60" spans="1:13" ht="13.9" thickBot="1">
      <c r="A60" s="57"/>
      <c r="B60" s="56">
        <v>221.37</v>
      </c>
      <c r="C60" s="55" t="s">
        <v>91</v>
      </c>
      <c r="D60" s="55" t="s">
        <v>751</v>
      </c>
      <c r="E60" s="55" t="s">
        <v>93</v>
      </c>
      <c r="F60" s="55" t="s">
        <v>708</v>
      </c>
    </row>
    <row r="61" spans="1:13" ht="13.9" thickBot="1">
      <c r="A61" s="57"/>
      <c r="B61" s="56">
        <v>329.49</v>
      </c>
      <c r="C61" s="55" t="s">
        <v>69</v>
      </c>
      <c r="D61" s="55" t="s">
        <v>153</v>
      </c>
      <c r="E61" s="55" t="s">
        <v>93</v>
      </c>
      <c r="F61" s="55" t="s">
        <v>708</v>
      </c>
    </row>
    <row r="62" spans="1:13" ht="13.9" thickBot="1">
      <c r="A62" s="55" t="s">
        <v>15</v>
      </c>
      <c r="B62" s="56">
        <v>1132.53</v>
      </c>
      <c r="C62" s="55" t="s">
        <v>99</v>
      </c>
      <c r="D62" s="55" t="s">
        <v>752</v>
      </c>
      <c r="E62" s="55" t="s">
        <v>93</v>
      </c>
      <c r="F62" s="55" t="s">
        <v>708</v>
      </c>
    </row>
    <row r="63" spans="1:13" ht="13.9" thickBot="1">
      <c r="A63" s="55" t="s">
        <v>15</v>
      </c>
      <c r="B63" s="56">
        <v>-60.19</v>
      </c>
      <c r="C63" s="55" t="s">
        <v>99</v>
      </c>
      <c r="D63" s="55" t="s">
        <v>753</v>
      </c>
      <c r="E63" s="55" t="s">
        <v>102</v>
      </c>
      <c r="F63" s="55" t="s">
        <v>708</v>
      </c>
    </row>
    <row r="64" spans="1:13" ht="13.9" thickBot="1">
      <c r="A64" s="57"/>
      <c r="B64" s="56">
        <v>36.340000000000003</v>
      </c>
      <c r="C64" s="55" t="s">
        <v>97</v>
      </c>
      <c r="D64" s="55" t="s">
        <v>98</v>
      </c>
      <c r="E64" s="55" t="s">
        <v>93</v>
      </c>
      <c r="F64" s="55" t="s">
        <v>708</v>
      </c>
    </row>
    <row r="65" spans="1:6" ht="13.9" thickBot="1">
      <c r="A65" s="55" t="s">
        <v>15</v>
      </c>
      <c r="B65" s="56">
        <v>140.72999999999999</v>
      </c>
      <c r="C65" s="55" t="s">
        <v>108</v>
      </c>
      <c r="D65" s="55" t="s">
        <v>228</v>
      </c>
      <c r="E65" s="55" t="s">
        <v>93</v>
      </c>
      <c r="F65" s="55" t="s">
        <v>708</v>
      </c>
    </row>
    <row r="66" spans="1:6" ht="13.9" thickBot="1">
      <c r="A66" s="55" t="s">
        <v>15</v>
      </c>
      <c r="B66" s="56">
        <v>-1344.86</v>
      </c>
      <c r="C66" s="55" t="s">
        <v>99</v>
      </c>
      <c r="D66" s="55" t="s">
        <v>754</v>
      </c>
      <c r="E66" s="55" t="s">
        <v>102</v>
      </c>
      <c r="F66" s="55" t="s">
        <v>708</v>
      </c>
    </row>
    <row r="67" spans="1:6" ht="13.9" thickBot="1">
      <c r="A67" s="55" t="s">
        <v>15</v>
      </c>
      <c r="B67" s="56">
        <v>1489.89</v>
      </c>
      <c r="C67" s="55" t="s">
        <v>99</v>
      </c>
      <c r="D67" s="55" t="s">
        <v>755</v>
      </c>
      <c r="E67" s="55" t="s">
        <v>93</v>
      </c>
      <c r="F67" s="55" t="s">
        <v>708</v>
      </c>
    </row>
    <row r="68" spans="1:6" ht="13.9" thickBot="1">
      <c r="A68" s="57"/>
      <c r="B68" s="56">
        <v>232.04</v>
      </c>
      <c r="C68" s="55" t="s">
        <v>129</v>
      </c>
      <c r="D68" s="55" t="s">
        <v>140</v>
      </c>
      <c r="E68" s="55" t="s">
        <v>93</v>
      </c>
      <c r="F68" s="55" t="s">
        <v>708</v>
      </c>
    </row>
    <row r="69" spans="1:6" ht="13.9" thickBot="1">
      <c r="A69" s="55" t="s">
        <v>15</v>
      </c>
      <c r="B69" s="56">
        <v>137.18</v>
      </c>
      <c r="C69" s="55" t="s">
        <v>99</v>
      </c>
      <c r="D69" s="55" t="s">
        <v>756</v>
      </c>
      <c r="E69" s="55" t="s">
        <v>93</v>
      </c>
      <c r="F69" s="55" t="s">
        <v>708</v>
      </c>
    </row>
    <row r="70" spans="1:6" ht="13.9" thickBot="1">
      <c r="A70" s="55" t="s">
        <v>15</v>
      </c>
      <c r="B70" s="56">
        <v>-736.88</v>
      </c>
      <c r="C70" s="55" t="s">
        <v>99</v>
      </c>
      <c r="D70" s="55" t="s">
        <v>757</v>
      </c>
      <c r="E70" s="55" t="s">
        <v>102</v>
      </c>
      <c r="F70" s="55" t="s">
        <v>708</v>
      </c>
    </row>
    <row r="71" spans="1:6" ht="13.9" thickBot="1">
      <c r="A71" s="57"/>
      <c r="B71" s="56">
        <v>6427.21</v>
      </c>
      <c r="C71" s="55" t="s">
        <v>91</v>
      </c>
      <c r="D71" s="55" t="s">
        <v>136</v>
      </c>
      <c r="E71" s="55" t="s">
        <v>93</v>
      </c>
      <c r="F71" s="55" t="s">
        <v>708</v>
      </c>
    </row>
    <row r="72" spans="1:6" ht="13.9" thickBot="1">
      <c r="A72" s="55" t="s">
        <v>15</v>
      </c>
      <c r="B72" s="56">
        <v>1755.73</v>
      </c>
      <c r="C72" s="55" t="s">
        <v>99</v>
      </c>
      <c r="D72" s="55" t="s">
        <v>758</v>
      </c>
      <c r="E72" s="55" t="s">
        <v>93</v>
      </c>
      <c r="F72" s="55" t="s">
        <v>708</v>
      </c>
    </row>
    <row r="73" spans="1:6" ht="13.9" thickBot="1">
      <c r="A73" s="55" t="s">
        <v>15</v>
      </c>
      <c r="B73" s="56">
        <v>6601.45</v>
      </c>
      <c r="C73" s="55" t="s">
        <v>99</v>
      </c>
      <c r="D73" s="55" t="s">
        <v>709</v>
      </c>
      <c r="E73" s="55" t="s">
        <v>93</v>
      </c>
      <c r="F73" s="55" t="s">
        <v>708</v>
      </c>
    </row>
    <row r="74" spans="1:6" ht="13.9" thickBot="1">
      <c r="A74" s="55" t="s">
        <v>103</v>
      </c>
      <c r="B74" s="56">
        <v>1187.03</v>
      </c>
      <c r="C74" s="55" t="s">
        <v>99</v>
      </c>
      <c r="D74" s="55" t="s">
        <v>759</v>
      </c>
      <c r="E74" s="55" t="s">
        <v>93</v>
      </c>
      <c r="F74" s="55" t="s">
        <v>708</v>
      </c>
    </row>
    <row r="75" spans="1:6" ht="13.9" thickBot="1">
      <c r="A75" s="57"/>
      <c r="B75" s="56">
        <v>-2.57</v>
      </c>
      <c r="C75" s="55" t="s">
        <v>91</v>
      </c>
      <c r="D75" s="55" t="s">
        <v>159</v>
      </c>
      <c r="E75" s="55" t="s">
        <v>102</v>
      </c>
      <c r="F75" s="55" t="s">
        <v>708</v>
      </c>
    </row>
    <row r="76" spans="1:6" ht="13.9" thickBot="1">
      <c r="A76" s="55" t="s">
        <v>20</v>
      </c>
      <c r="B76" s="56">
        <v>-2909.57</v>
      </c>
      <c r="C76" s="55" t="s">
        <v>99</v>
      </c>
      <c r="D76" s="55" t="s">
        <v>760</v>
      </c>
      <c r="E76" s="55" t="s">
        <v>102</v>
      </c>
      <c r="F76" s="55" t="s">
        <v>708</v>
      </c>
    </row>
    <row r="77" spans="1:6" ht="13.9" thickBot="1">
      <c r="A77" s="55" t="s">
        <v>15</v>
      </c>
      <c r="B77" s="56">
        <v>353.67</v>
      </c>
      <c r="C77" s="55" t="s">
        <v>99</v>
      </c>
      <c r="D77" s="55" t="s">
        <v>761</v>
      </c>
      <c r="E77" s="55" t="s">
        <v>93</v>
      </c>
      <c r="F77" s="55" t="s">
        <v>708</v>
      </c>
    </row>
    <row r="78" spans="1:6" ht="13.9" thickBot="1">
      <c r="A78" s="55" t="s">
        <v>15</v>
      </c>
      <c r="B78" s="56">
        <v>1344.86</v>
      </c>
      <c r="C78" s="55" t="s">
        <v>99</v>
      </c>
      <c r="D78" s="55" t="s">
        <v>762</v>
      </c>
      <c r="E78" s="55" t="s">
        <v>93</v>
      </c>
      <c r="F78" s="55" t="s">
        <v>708</v>
      </c>
    </row>
    <row r="79" spans="1:6" ht="13.9" thickBot="1">
      <c r="A79" s="57"/>
      <c r="B79" s="56">
        <v>36.340000000000003</v>
      </c>
      <c r="C79" s="55" t="s">
        <v>91</v>
      </c>
      <c r="D79" s="55" t="s">
        <v>291</v>
      </c>
      <c r="E79" s="55" t="s">
        <v>93</v>
      </c>
      <c r="F79" s="55" t="s">
        <v>708</v>
      </c>
    </row>
    <row r="80" spans="1:6" ht="13.9" thickBot="1">
      <c r="A80" s="55" t="s">
        <v>20</v>
      </c>
      <c r="B80" s="56">
        <v>183.98</v>
      </c>
      <c r="C80" s="55" t="s">
        <v>99</v>
      </c>
      <c r="D80" s="55" t="s">
        <v>763</v>
      </c>
      <c r="E80" s="55" t="s">
        <v>93</v>
      </c>
      <c r="F80" s="55" t="s">
        <v>708</v>
      </c>
    </row>
    <row r="81" spans="1:6" ht="13.9" thickBot="1">
      <c r="A81" s="57"/>
      <c r="B81" s="56">
        <v>-474.16</v>
      </c>
      <c r="C81" s="55" t="s">
        <v>91</v>
      </c>
      <c r="D81" s="55" t="s">
        <v>208</v>
      </c>
      <c r="E81" s="55" t="s">
        <v>102</v>
      </c>
      <c r="F81" s="55" t="s">
        <v>708</v>
      </c>
    </row>
    <row r="82" spans="1:6" ht="13.9" thickBot="1">
      <c r="A82" s="57"/>
      <c r="B82" s="56">
        <v>4421.17</v>
      </c>
      <c r="C82" s="55" t="s">
        <v>91</v>
      </c>
      <c r="D82" s="55" t="s">
        <v>191</v>
      </c>
      <c r="E82" s="55" t="s">
        <v>93</v>
      </c>
      <c r="F82" s="55" t="s">
        <v>708</v>
      </c>
    </row>
    <row r="83" spans="1:6" ht="13.9" thickBot="1">
      <c r="A83" s="57"/>
      <c r="B83" s="56">
        <v>-249.36</v>
      </c>
      <c r="C83" s="55" t="s">
        <v>91</v>
      </c>
      <c r="D83" s="55" t="s">
        <v>191</v>
      </c>
      <c r="E83" s="55" t="s">
        <v>102</v>
      </c>
      <c r="F83" s="55" t="s">
        <v>708</v>
      </c>
    </row>
    <row r="84" spans="1:6" ht="13.9" thickBot="1">
      <c r="A84" s="57"/>
      <c r="B84" s="56">
        <v>380.65</v>
      </c>
      <c r="C84" s="55" t="s">
        <v>111</v>
      </c>
      <c r="D84" s="55" t="s">
        <v>153</v>
      </c>
      <c r="E84" s="55" t="s">
        <v>93</v>
      </c>
      <c r="F84" s="55" t="s">
        <v>708</v>
      </c>
    </row>
    <row r="85" spans="1:6" ht="13.9" thickBot="1">
      <c r="A85" s="55" t="s">
        <v>15</v>
      </c>
      <c r="B85" s="56">
        <v>1232.1600000000001</v>
      </c>
      <c r="C85" s="55" t="s">
        <v>99</v>
      </c>
      <c r="D85" s="55" t="s">
        <v>764</v>
      </c>
      <c r="E85" s="55" t="s">
        <v>93</v>
      </c>
      <c r="F85" s="55" t="s">
        <v>708</v>
      </c>
    </row>
    <row r="86" spans="1:6" ht="13.9" thickBot="1">
      <c r="A86" s="55" t="s">
        <v>20</v>
      </c>
      <c r="B86" s="56">
        <v>-93.3</v>
      </c>
      <c r="C86" s="55" t="s">
        <v>99</v>
      </c>
      <c r="D86" s="55" t="s">
        <v>765</v>
      </c>
      <c r="E86" s="55" t="s">
        <v>102</v>
      </c>
      <c r="F86" s="55" t="s">
        <v>708</v>
      </c>
    </row>
    <row r="87" spans="1:6" ht="13.9" thickBot="1">
      <c r="A87" s="55" t="s">
        <v>15</v>
      </c>
      <c r="B87" s="56">
        <v>5677.93</v>
      </c>
      <c r="C87" s="55" t="s">
        <v>99</v>
      </c>
      <c r="D87" s="55" t="s">
        <v>249</v>
      </c>
      <c r="E87" s="55" t="s">
        <v>93</v>
      </c>
      <c r="F87" s="55" t="s">
        <v>708</v>
      </c>
    </row>
    <row r="88" spans="1:6" ht="13.9" thickBot="1">
      <c r="A88" s="55" t="s">
        <v>15</v>
      </c>
      <c r="B88" s="56">
        <v>-147.15</v>
      </c>
      <c r="C88" s="55" t="s">
        <v>99</v>
      </c>
      <c r="D88" s="55" t="s">
        <v>752</v>
      </c>
      <c r="E88" s="55" t="s">
        <v>102</v>
      </c>
      <c r="F88" s="55" t="s">
        <v>708</v>
      </c>
    </row>
    <row r="89" spans="1:6" ht="13.9" thickBot="1">
      <c r="A89" s="55" t="s">
        <v>20</v>
      </c>
      <c r="B89" s="56">
        <v>1446.29</v>
      </c>
      <c r="C89" s="55" t="s">
        <v>99</v>
      </c>
      <c r="D89" s="55" t="s">
        <v>766</v>
      </c>
      <c r="E89" s="55" t="s">
        <v>93</v>
      </c>
      <c r="F89" s="55" t="s">
        <v>708</v>
      </c>
    </row>
    <row r="90" spans="1:6" ht="13.9" thickBot="1">
      <c r="A90" s="55" t="s">
        <v>20</v>
      </c>
      <c r="B90" s="56">
        <v>8778.99</v>
      </c>
      <c r="C90" s="55" t="s">
        <v>99</v>
      </c>
      <c r="D90" s="55" t="s">
        <v>767</v>
      </c>
      <c r="E90" s="55" t="s">
        <v>93</v>
      </c>
      <c r="F90" s="55" t="s">
        <v>708</v>
      </c>
    </row>
    <row r="91" spans="1:6" ht="13.9" thickBot="1">
      <c r="A91" s="55" t="s">
        <v>15</v>
      </c>
      <c r="B91" s="56">
        <v>-621.53</v>
      </c>
      <c r="C91" s="55" t="s">
        <v>99</v>
      </c>
      <c r="D91" s="55" t="s">
        <v>768</v>
      </c>
      <c r="E91" s="55" t="s">
        <v>102</v>
      </c>
      <c r="F91" s="55" t="s">
        <v>708</v>
      </c>
    </row>
    <row r="92" spans="1:6" ht="13.9" thickBot="1">
      <c r="A92" s="55" t="s">
        <v>20</v>
      </c>
      <c r="B92" s="56">
        <v>1564.07</v>
      </c>
      <c r="C92" s="55" t="s">
        <v>99</v>
      </c>
      <c r="D92" s="55" t="s">
        <v>769</v>
      </c>
      <c r="E92" s="55" t="s">
        <v>93</v>
      </c>
      <c r="F92" s="55" t="s">
        <v>708</v>
      </c>
    </row>
    <row r="93" spans="1:6" ht="13.9" thickBot="1">
      <c r="A93" s="55" t="s">
        <v>15</v>
      </c>
      <c r="B93" s="56">
        <v>1344.86</v>
      </c>
      <c r="C93" s="55" t="s">
        <v>99</v>
      </c>
      <c r="D93" s="55" t="s">
        <v>770</v>
      </c>
      <c r="E93" s="55" t="s">
        <v>93</v>
      </c>
      <c r="F93" s="55" t="s">
        <v>708</v>
      </c>
    </row>
    <row r="94" spans="1:6" ht="13.9" thickBot="1">
      <c r="A94" s="55" t="s">
        <v>15</v>
      </c>
      <c r="B94" s="56">
        <v>1977.91</v>
      </c>
      <c r="C94" s="55" t="s">
        <v>99</v>
      </c>
      <c r="D94" s="55" t="s">
        <v>771</v>
      </c>
      <c r="E94" s="55" t="s">
        <v>93</v>
      </c>
      <c r="F94" s="55" t="s">
        <v>708</v>
      </c>
    </row>
    <row r="95" spans="1:6" ht="13.9" thickBot="1">
      <c r="A95" s="57"/>
      <c r="B95" s="56">
        <v>261.99</v>
      </c>
      <c r="C95" s="55" t="s">
        <v>91</v>
      </c>
      <c r="D95" s="55" t="s">
        <v>275</v>
      </c>
      <c r="E95" s="55" t="s">
        <v>93</v>
      </c>
      <c r="F95" s="55" t="s">
        <v>708</v>
      </c>
    </row>
    <row r="96" spans="1:6" ht="13.9" thickBot="1">
      <c r="A96" s="55" t="s">
        <v>20</v>
      </c>
      <c r="B96" s="56">
        <v>17230.13</v>
      </c>
      <c r="C96" s="55" t="s">
        <v>108</v>
      </c>
      <c r="D96" s="55" t="s">
        <v>161</v>
      </c>
      <c r="E96" s="55" t="s">
        <v>93</v>
      </c>
      <c r="F96" s="55" t="s">
        <v>708</v>
      </c>
    </row>
    <row r="97" spans="1:6" ht="13.9" thickBot="1">
      <c r="A97" s="57"/>
      <c r="B97" s="56">
        <v>-16617.259999999998</v>
      </c>
      <c r="C97" s="55" t="s">
        <v>91</v>
      </c>
      <c r="D97" s="55" t="s">
        <v>276</v>
      </c>
      <c r="E97" s="55" t="s">
        <v>102</v>
      </c>
      <c r="F97" s="55" t="s">
        <v>708</v>
      </c>
    </row>
    <row r="98" spans="1:6" ht="13.9" thickBot="1">
      <c r="A98" s="55" t="s">
        <v>15</v>
      </c>
      <c r="B98" s="56">
        <v>20706.599999999999</v>
      </c>
      <c r="C98" s="55" t="s">
        <v>99</v>
      </c>
      <c r="D98" s="55" t="s">
        <v>710</v>
      </c>
      <c r="E98" s="55" t="s">
        <v>93</v>
      </c>
      <c r="F98" s="55" t="s">
        <v>708</v>
      </c>
    </row>
    <row r="99" spans="1:6" ht="13.9" thickBot="1">
      <c r="A99" s="57"/>
      <c r="B99" s="56">
        <v>-1015.99</v>
      </c>
      <c r="C99" s="55" t="s">
        <v>91</v>
      </c>
      <c r="D99" s="55" t="s">
        <v>104</v>
      </c>
      <c r="E99" s="55" t="s">
        <v>102</v>
      </c>
      <c r="F99" s="55" t="s">
        <v>708</v>
      </c>
    </row>
    <row r="100" spans="1:6" ht="13.9" thickBot="1">
      <c r="A100" s="55" t="s">
        <v>15</v>
      </c>
      <c r="B100" s="56">
        <v>698.76</v>
      </c>
      <c r="C100" s="55" t="s">
        <v>99</v>
      </c>
      <c r="D100" s="55" t="s">
        <v>772</v>
      </c>
      <c r="E100" s="55" t="s">
        <v>93</v>
      </c>
      <c r="F100" s="55" t="s">
        <v>708</v>
      </c>
    </row>
    <row r="101" spans="1:6" ht="13.9" thickBot="1">
      <c r="A101" s="55" t="s">
        <v>15</v>
      </c>
      <c r="B101" s="56">
        <v>213.51</v>
      </c>
      <c r="C101" s="55" t="s">
        <v>99</v>
      </c>
      <c r="D101" s="55" t="s">
        <v>773</v>
      </c>
      <c r="E101" s="55" t="s">
        <v>93</v>
      </c>
      <c r="F101" s="55" t="s">
        <v>708</v>
      </c>
    </row>
    <row r="102" spans="1:6" ht="13.9" thickBot="1">
      <c r="A102" s="55" t="s">
        <v>20</v>
      </c>
      <c r="B102" s="56">
        <v>3428.31</v>
      </c>
      <c r="C102" s="55" t="s">
        <v>99</v>
      </c>
      <c r="D102" s="55" t="s">
        <v>774</v>
      </c>
      <c r="E102" s="55" t="s">
        <v>93</v>
      </c>
      <c r="F102" s="55" t="s">
        <v>708</v>
      </c>
    </row>
    <row r="103" spans="1:6" ht="13.9" thickBot="1">
      <c r="A103" s="55" t="s">
        <v>15</v>
      </c>
      <c r="B103" s="56">
        <v>-1591</v>
      </c>
      <c r="C103" s="55" t="s">
        <v>99</v>
      </c>
      <c r="D103" s="55" t="s">
        <v>775</v>
      </c>
      <c r="E103" s="55" t="s">
        <v>102</v>
      </c>
      <c r="F103" s="55" t="s">
        <v>708</v>
      </c>
    </row>
    <row r="104" spans="1:6" ht="13.9" thickBot="1">
      <c r="A104" s="55" t="s">
        <v>20</v>
      </c>
      <c r="B104" s="56">
        <v>-136.24</v>
      </c>
      <c r="C104" s="55" t="s">
        <v>99</v>
      </c>
      <c r="D104" s="55" t="s">
        <v>776</v>
      </c>
      <c r="E104" s="55" t="s">
        <v>102</v>
      </c>
      <c r="F104" s="55" t="s">
        <v>708</v>
      </c>
    </row>
    <row r="105" spans="1:6" ht="13.9" thickBot="1">
      <c r="A105" s="55" t="s">
        <v>15</v>
      </c>
      <c r="B105" s="56">
        <v>3815.58</v>
      </c>
      <c r="C105" s="55" t="s">
        <v>99</v>
      </c>
      <c r="D105" s="55" t="s">
        <v>777</v>
      </c>
      <c r="E105" s="55" t="s">
        <v>93</v>
      </c>
      <c r="F105" s="55" t="s">
        <v>708</v>
      </c>
    </row>
    <row r="106" spans="1:6" ht="13.9" thickBot="1">
      <c r="A106" s="57"/>
      <c r="B106" s="56">
        <v>245.25</v>
      </c>
      <c r="C106" s="55" t="s">
        <v>91</v>
      </c>
      <c r="D106" s="55" t="s">
        <v>100</v>
      </c>
      <c r="E106" s="55" t="s">
        <v>93</v>
      </c>
      <c r="F106" s="55" t="s">
        <v>708</v>
      </c>
    </row>
    <row r="107" spans="1:6" ht="13.9" thickBot="1">
      <c r="A107" s="55" t="s">
        <v>15</v>
      </c>
      <c r="B107" s="56">
        <v>5165.3500000000004</v>
      </c>
      <c r="C107" s="55" t="s">
        <v>99</v>
      </c>
      <c r="D107" s="55" t="s">
        <v>778</v>
      </c>
      <c r="E107" s="55" t="s">
        <v>93</v>
      </c>
      <c r="F107" s="55" t="s">
        <v>708</v>
      </c>
    </row>
    <row r="108" spans="1:6" ht="13.9" thickBot="1">
      <c r="A108" s="55" t="s">
        <v>15</v>
      </c>
      <c r="B108" s="56">
        <v>-253.49</v>
      </c>
      <c r="C108" s="55" t="s">
        <v>99</v>
      </c>
      <c r="D108" s="55" t="s">
        <v>779</v>
      </c>
      <c r="E108" s="55" t="s">
        <v>102</v>
      </c>
      <c r="F108" s="55" t="s">
        <v>708</v>
      </c>
    </row>
    <row r="109" spans="1:6" ht="13.9" thickBot="1">
      <c r="A109" s="55" t="s">
        <v>15</v>
      </c>
      <c r="B109" s="56">
        <v>1947.89</v>
      </c>
      <c r="C109" s="55" t="s">
        <v>99</v>
      </c>
      <c r="D109" s="55" t="s">
        <v>780</v>
      </c>
      <c r="E109" s="55" t="s">
        <v>93</v>
      </c>
      <c r="F109" s="55" t="s">
        <v>708</v>
      </c>
    </row>
    <row r="110" spans="1:6" ht="13.9" thickBot="1">
      <c r="A110" s="55" t="s">
        <v>20</v>
      </c>
      <c r="B110" s="56">
        <v>8230.84</v>
      </c>
      <c r="C110" s="55" t="s">
        <v>99</v>
      </c>
      <c r="D110" s="55" t="s">
        <v>765</v>
      </c>
      <c r="E110" s="55" t="s">
        <v>93</v>
      </c>
      <c r="F110" s="55" t="s">
        <v>708</v>
      </c>
    </row>
    <row r="111" spans="1:6" ht="13.9" thickBot="1">
      <c r="A111" s="55" t="s">
        <v>15</v>
      </c>
      <c r="B111" s="56">
        <v>1236.75</v>
      </c>
      <c r="C111" s="55" t="s">
        <v>99</v>
      </c>
      <c r="D111" s="55" t="s">
        <v>781</v>
      </c>
      <c r="E111" s="55" t="s">
        <v>93</v>
      </c>
      <c r="F111" s="55" t="s">
        <v>708</v>
      </c>
    </row>
    <row r="112" spans="1:6" ht="13.9" thickBot="1">
      <c r="A112" s="55" t="s">
        <v>15</v>
      </c>
      <c r="B112" s="56">
        <v>2357.4</v>
      </c>
      <c r="C112" s="55" t="s">
        <v>99</v>
      </c>
      <c r="D112" s="55" t="s">
        <v>782</v>
      </c>
      <c r="E112" s="55" t="s">
        <v>93</v>
      </c>
      <c r="F112" s="55" t="s">
        <v>708</v>
      </c>
    </row>
    <row r="113" spans="1:6" ht="13.9" thickBot="1">
      <c r="A113" s="57"/>
      <c r="B113" s="56">
        <v>45</v>
      </c>
      <c r="C113" s="55" t="s">
        <v>97</v>
      </c>
      <c r="D113" s="55" t="s">
        <v>483</v>
      </c>
      <c r="E113" s="55" t="s">
        <v>93</v>
      </c>
      <c r="F113" s="55" t="s">
        <v>708</v>
      </c>
    </row>
    <row r="114" spans="1:6" ht="13.9" thickBot="1">
      <c r="A114" s="55" t="s">
        <v>15</v>
      </c>
      <c r="B114" s="56">
        <v>-1050.92</v>
      </c>
      <c r="C114" s="55" t="s">
        <v>99</v>
      </c>
      <c r="D114" s="55" t="s">
        <v>783</v>
      </c>
      <c r="E114" s="55" t="s">
        <v>102</v>
      </c>
      <c r="F114" s="55" t="s">
        <v>708</v>
      </c>
    </row>
    <row r="115" spans="1:6" ht="13.9" thickBot="1">
      <c r="A115" s="55" t="s">
        <v>15</v>
      </c>
      <c r="B115" s="56">
        <v>26219.71</v>
      </c>
      <c r="C115" s="55" t="s">
        <v>99</v>
      </c>
      <c r="D115" s="55" t="s">
        <v>740</v>
      </c>
      <c r="E115" s="55" t="s">
        <v>93</v>
      </c>
      <c r="F115" s="55" t="s">
        <v>708</v>
      </c>
    </row>
    <row r="116" spans="1:6" ht="13.9" thickBot="1">
      <c r="A116" s="57"/>
      <c r="B116" s="56">
        <v>2426.79</v>
      </c>
      <c r="C116" s="55" t="s">
        <v>91</v>
      </c>
      <c r="D116" s="55" t="s">
        <v>142</v>
      </c>
      <c r="E116" s="55" t="s">
        <v>93</v>
      </c>
      <c r="F116" s="55" t="s">
        <v>708</v>
      </c>
    </row>
    <row r="117" spans="1:6" ht="13.9" thickBot="1">
      <c r="A117" s="55" t="s">
        <v>20</v>
      </c>
      <c r="B117" s="56">
        <v>88.71</v>
      </c>
      <c r="C117" s="55" t="s">
        <v>99</v>
      </c>
      <c r="D117" s="55" t="s">
        <v>784</v>
      </c>
      <c r="E117" s="55" t="s">
        <v>93</v>
      </c>
      <c r="F117" s="55" t="s">
        <v>708</v>
      </c>
    </row>
    <row r="118" spans="1:6" ht="13.9" thickBot="1">
      <c r="A118" s="55" t="s">
        <v>15</v>
      </c>
      <c r="B118" s="56">
        <v>3637.12</v>
      </c>
      <c r="C118" s="55" t="s">
        <v>99</v>
      </c>
      <c r="D118" s="55" t="s">
        <v>785</v>
      </c>
      <c r="E118" s="55" t="s">
        <v>93</v>
      </c>
      <c r="F118" s="55" t="s">
        <v>708</v>
      </c>
    </row>
    <row r="119" spans="1:6" ht="13.9" thickBot="1">
      <c r="A119" s="57"/>
      <c r="B119" s="56">
        <v>5706.72</v>
      </c>
      <c r="C119" s="55" t="s">
        <v>91</v>
      </c>
      <c r="D119" s="55" t="s">
        <v>141</v>
      </c>
      <c r="E119" s="55" t="s">
        <v>93</v>
      </c>
      <c r="F119" s="55" t="s">
        <v>708</v>
      </c>
    </row>
    <row r="120" spans="1:6" ht="13.9" thickBot="1">
      <c r="A120" s="55" t="s">
        <v>15</v>
      </c>
      <c r="B120" s="56">
        <v>944.17</v>
      </c>
      <c r="C120" s="55" t="s">
        <v>99</v>
      </c>
      <c r="D120" s="55" t="s">
        <v>786</v>
      </c>
      <c r="E120" s="55" t="s">
        <v>93</v>
      </c>
      <c r="F120" s="55" t="s">
        <v>708</v>
      </c>
    </row>
    <row r="121" spans="1:6" ht="13.9" thickBot="1">
      <c r="A121" s="55" t="s">
        <v>15</v>
      </c>
      <c r="B121" s="56">
        <v>1248.0999999999999</v>
      </c>
      <c r="C121" s="55" t="s">
        <v>99</v>
      </c>
      <c r="D121" s="55" t="s">
        <v>787</v>
      </c>
      <c r="E121" s="55" t="s">
        <v>93</v>
      </c>
      <c r="F121" s="55" t="s">
        <v>708</v>
      </c>
    </row>
    <row r="122" spans="1:6" ht="13.9" thickBot="1">
      <c r="A122" s="55" t="s">
        <v>15</v>
      </c>
      <c r="B122" s="56">
        <v>9790.1200000000008</v>
      </c>
      <c r="C122" s="55" t="s">
        <v>99</v>
      </c>
      <c r="D122" s="55" t="s">
        <v>788</v>
      </c>
      <c r="E122" s="55" t="s">
        <v>93</v>
      </c>
      <c r="F122" s="55" t="s">
        <v>708</v>
      </c>
    </row>
    <row r="123" spans="1:6" ht="13.9" thickBot="1">
      <c r="A123" s="57"/>
      <c r="B123" s="56">
        <v>319.56</v>
      </c>
      <c r="C123" s="55" t="s">
        <v>131</v>
      </c>
      <c r="D123" s="55" t="s">
        <v>179</v>
      </c>
      <c r="E123" s="55" t="s">
        <v>93</v>
      </c>
      <c r="F123" s="55" t="s">
        <v>708</v>
      </c>
    </row>
    <row r="124" spans="1:6" ht="13.9" thickBot="1">
      <c r="A124" s="55" t="s">
        <v>20</v>
      </c>
      <c r="B124" s="56">
        <v>175.23</v>
      </c>
      <c r="C124" s="55" t="s">
        <v>99</v>
      </c>
      <c r="D124" s="55" t="s">
        <v>760</v>
      </c>
      <c r="E124" s="55" t="s">
        <v>93</v>
      </c>
      <c r="F124" s="55" t="s">
        <v>708</v>
      </c>
    </row>
    <row r="125" spans="1:6" ht="13.9" thickBot="1">
      <c r="A125" s="55" t="s">
        <v>15</v>
      </c>
      <c r="B125" s="56">
        <v>911.39</v>
      </c>
      <c r="C125" s="55" t="s">
        <v>99</v>
      </c>
      <c r="D125" s="55" t="s">
        <v>789</v>
      </c>
      <c r="E125" s="55" t="s">
        <v>93</v>
      </c>
      <c r="F125" s="55" t="s">
        <v>708</v>
      </c>
    </row>
    <row r="126" spans="1:6" ht="13.9" thickBot="1">
      <c r="A126" s="57"/>
      <c r="B126" s="56">
        <v>54.19</v>
      </c>
      <c r="C126" s="55" t="s">
        <v>91</v>
      </c>
      <c r="D126" s="55" t="s">
        <v>290</v>
      </c>
      <c r="E126" s="55" t="s">
        <v>93</v>
      </c>
      <c r="F126" s="55" t="s">
        <v>708</v>
      </c>
    </row>
    <row r="127" spans="1:6" ht="13.9" thickBot="1">
      <c r="A127" s="57"/>
      <c r="B127" s="56">
        <v>316.27</v>
      </c>
      <c r="C127" s="55" t="s">
        <v>91</v>
      </c>
      <c r="D127" s="55" t="s">
        <v>182</v>
      </c>
      <c r="E127" s="55" t="s">
        <v>93</v>
      </c>
      <c r="F127" s="55" t="s">
        <v>708</v>
      </c>
    </row>
    <row r="128" spans="1:6" ht="13.9" thickBot="1">
      <c r="A128" s="55" t="s">
        <v>15</v>
      </c>
      <c r="B128" s="56">
        <v>-1105</v>
      </c>
      <c r="C128" s="55" t="s">
        <v>99</v>
      </c>
      <c r="D128" s="55" t="s">
        <v>731</v>
      </c>
      <c r="E128" s="55" t="s">
        <v>102</v>
      </c>
      <c r="F128" s="55" t="s">
        <v>708</v>
      </c>
    </row>
    <row r="129" spans="1:6" ht="13.9" thickBot="1">
      <c r="A129" s="55" t="s">
        <v>15</v>
      </c>
      <c r="B129" s="56">
        <v>10898.76</v>
      </c>
      <c r="C129" s="55" t="s">
        <v>99</v>
      </c>
      <c r="D129" s="55" t="s">
        <v>790</v>
      </c>
      <c r="E129" s="55" t="s">
        <v>93</v>
      </c>
      <c r="F129" s="55" t="s">
        <v>708</v>
      </c>
    </row>
    <row r="130" spans="1:6" ht="13.9" thickBot="1">
      <c r="A130" s="55" t="s">
        <v>15</v>
      </c>
      <c r="B130" s="56">
        <v>-3474.98</v>
      </c>
      <c r="C130" s="55" t="s">
        <v>99</v>
      </c>
      <c r="D130" s="55" t="s">
        <v>635</v>
      </c>
      <c r="E130" s="55" t="s">
        <v>102</v>
      </c>
      <c r="F130" s="55" t="s">
        <v>708</v>
      </c>
    </row>
    <row r="131" spans="1:6" ht="13.9" thickBot="1">
      <c r="A131" s="57"/>
      <c r="B131" s="56">
        <v>399.97</v>
      </c>
      <c r="C131" s="55" t="s">
        <v>97</v>
      </c>
      <c r="D131" s="55" t="s">
        <v>139</v>
      </c>
      <c r="E131" s="55" t="s">
        <v>93</v>
      </c>
      <c r="F131" s="55" t="s">
        <v>708</v>
      </c>
    </row>
    <row r="132" spans="1:6" ht="13.9" thickBot="1">
      <c r="A132" s="57"/>
      <c r="B132" s="56">
        <v>320.89999999999998</v>
      </c>
      <c r="C132" s="55" t="s">
        <v>105</v>
      </c>
      <c r="D132" s="55" t="s">
        <v>154</v>
      </c>
      <c r="E132" s="55" t="s">
        <v>93</v>
      </c>
      <c r="F132" s="55" t="s">
        <v>708</v>
      </c>
    </row>
    <row r="133" spans="1:6" ht="13.9" thickBot="1">
      <c r="A133" s="57"/>
      <c r="B133" s="56">
        <v>-9.36</v>
      </c>
      <c r="C133" s="55" t="s">
        <v>91</v>
      </c>
      <c r="D133" s="55" t="s">
        <v>190</v>
      </c>
      <c r="E133" s="55" t="s">
        <v>102</v>
      </c>
      <c r="F133" s="55" t="s">
        <v>708</v>
      </c>
    </row>
    <row r="134" spans="1:6" ht="13.9" thickBot="1">
      <c r="A134" s="57"/>
      <c r="B134" s="56">
        <v>3789.39</v>
      </c>
      <c r="C134" s="55" t="s">
        <v>91</v>
      </c>
      <c r="D134" s="55" t="s">
        <v>180</v>
      </c>
      <c r="E134" s="55" t="s">
        <v>93</v>
      </c>
      <c r="F134" s="55" t="s">
        <v>708</v>
      </c>
    </row>
    <row r="135" spans="1:6" ht="13.9" thickBot="1">
      <c r="A135" s="55" t="s">
        <v>15</v>
      </c>
      <c r="B135" s="56">
        <v>732.61</v>
      </c>
      <c r="C135" s="55" t="s">
        <v>99</v>
      </c>
      <c r="D135" s="55" t="s">
        <v>791</v>
      </c>
      <c r="E135" s="55" t="s">
        <v>93</v>
      </c>
      <c r="F135" s="55" t="s">
        <v>708</v>
      </c>
    </row>
    <row r="136" spans="1:6" ht="13.9" thickBot="1">
      <c r="A136" s="57"/>
      <c r="B136" s="56">
        <v>698.99</v>
      </c>
      <c r="C136" s="55" t="s">
        <v>120</v>
      </c>
      <c r="D136" s="55" t="s">
        <v>346</v>
      </c>
      <c r="E136" s="55" t="s">
        <v>93</v>
      </c>
      <c r="F136" s="55" t="s">
        <v>708</v>
      </c>
    </row>
    <row r="137" spans="1:6" ht="13.9" thickBot="1">
      <c r="A137" s="55" t="s">
        <v>15</v>
      </c>
      <c r="B137" s="56">
        <v>3605.34</v>
      </c>
      <c r="C137" s="55" t="s">
        <v>99</v>
      </c>
      <c r="D137" s="55" t="s">
        <v>739</v>
      </c>
      <c r="E137" s="55" t="s">
        <v>93</v>
      </c>
      <c r="F137" s="55" t="s">
        <v>708</v>
      </c>
    </row>
    <row r="138" spans="1:6" ht="13.9" thickBot="1">
      <c r="A138" s="55" t="s">
        <v>15</v>
      </c>
      <c r="B138" s="56">
        <v>-1620.87</v>
      </c>
      <c r="C138" s="55" t="s">
        <v>99</v>
      </c>
      <c r="D138" s="55" t="s">
        <v>741</v>
      </c>
      <c r="E138" s="55" t="s">
        <v>102</v>
      </c>
      <c r="F138" s="55" t="s">
        <v>708</v>
      </c>
    </row>
    <row r="139" spans="1:6" ht="13.9" thickBot="1">
      <c r="A139" s="55" t="s">
        <v>15</v>
      </c>
      <c r="B139" s="56">
        <v>589.29</v>
      </c>
      <c r="C139" s="55" t="s">
        <v>99</v>
      </c>
      <c r="D139" s="55" t="s">
        <v>792</v>
      </c>
      <c r="E139" s="55" t="s">
        <v>93</v>
      </c>
      <c r="F139" s="55" t="s">
        <v>708</v>
      </c>
    </row>
    <row r="140" spans="1:6" ht="13.9" thickBot="1">
      <c r="A140" s="55" t="s">
        <v>15</v>
      </c>
      <c r="B140" s="56">
        <v>958.8</v>
      </c>
      <c r="C140" s="55" t="s">
        <v>99</v>
      </c>
      <c r="D140" s="55" t="s">
        <v>793</v>
      </c>
      <c r="E140" s="55" t="s">
        <v>93</v>
      </c>
      <c r="F140" s="55" t="s">
        <v>708</v>
      </c>
    </row>
    <row r="141" spans="1:6" ht="13.9" thickBot="1">
      <c r="A141" s="57"/>
      <c r="B141" s="56">
        <v>-6600.69</v>
      </c>
      <c r="C141" s="55" t="s">
        <v>91</v>
      </c>
      <c r="D141" s="55" t="s">
        <v>206</v>
      </c>
      <c r="E141" s="55" t="s">
        <v>102</v>
      </c>
      <c r="F141" s="55" t="s">
        <v>708</v>
      </c>
    </row>
    <row r="142" spans="1:6" ht="13.9" thickBot="1">
      <c r="A142" s="57"/>
      <c r="B142" s="56">
        <v>764.65</v>
      </c>
      <c r="C142" s="55" t="s">
        <v>91</v>
      </c>
      <c r="D142" s="55" t="s">
        <v>113</v>
      </c>
      <c r="E142" s="55" t="s">
        <v>93</v>
      </c>
      <c r="F142" s="55" t="s">
        <v>708</v>
      </c>
    </row>
    <row r="143" spans="1:6" ht="13.9" thickBot="1">
      <c r="A143" s="55" t="s">
        <v>103</v>
      </c>
      <c r="B143" s="56">
        <v>-309.48</v>
      </c>
      <c r="C143" s="55" t="s">
        <v>99</v>
      </c>
      <c r="D143" s="55" t="s">
        <v>759</v>
      </c>
      <c r="E143" s="55" t="s">
        <v>102</v>
      </c>
      <c r="F143" s="55" t="s">
        <v>708</v>
      </c>
    </row>
    <row r="144" spans="1:6" ht="13.9" thickBot="1">
      <c r="A144" s="57"/>
      <c r="B144" s="56">
        <v>2075.86</v>
      </c>
      <c r="C144" s="55" t="s">
        <v>91</v>
      </c>
      <c r="D144" s="55" t="s">
        <v>159</v>
      </c>
      <c r="E144" s="55" t="s">
        <v>93</v>
      </c>
      <c r="F144" s="55" t="s">
        <v>708</v>
      </c>
    </row>
    <row r="145" spans="1:6" ht="13.9" thickBot="1">
      <c r="A145" s="55" t="s">
        <v>20</v>
      </c>
      <c r="B145" s="56">
        <v>263.77999999999997</v>
      </c>
      <c r="C145" s="55" t="s">
        <v>99</v>
      </c>
      <c r="D145" s="55" t="s">
        <v>794</v>
      </c>
      <c r="E145" s="55" t="s">
        <v>93</v>
      </c>
      <c r="F145" s="55" t="s">
        <v>708</v>
      </c>
    </row>
    <row r="146" spans="1:6" ht="13.9" thickBot="1">
      <c r="A146" s="55" t="s">
        <v>15</v>
      </c>
      <c r="B146" s="56">
        <v>-3270.58</v>
      </c>
      <c r="C146" s="55" t="s">
        <v>99</v>
      </c>
      <c r="D146" s="55" t="s">
        <v>795</v>
      </c>
      <c r="E146" s="55" t="s">
        <v>102</v>
      </c>
      <c r="F146" s="55" t="s">
        <v>708</v>
      </c>
    </row>
    <row r="147" spans="1:6" ht="13.9" thickBot="1">
      <c r="A147" s="55" t="s">
        <v>15</v>
      </c>
      <c r="B147" s="56">
        <v>-22.78</v>
      </c>
      <c r="C147" s="55" t="s">
        <v>99</v>
      </c>
      <c r="D147" s="55" t="s">
        <v>729</v>
      </c>
      <c r="E147" s="55" t="s">
        <v>102</v>
      </c>
      <c r="F147" s="55" t="s">
        <v>708</v>
      </c>
    </row>
    <row r="148" spans="1:6" ht="13.9" thickBot="1">
      <c r="A148" s="55" t="s">
        <v>15</v>
      </c>
      <c r="B148" s="56">
        <v>577.08000000000004</v>
      </c>
      <c r="C148" s="55" t="s">
        <v>99</v>
      </c>
      <c r="D148" s="55" t="s">
        <v>796</v>
      </c>
      <c r="E148" s="55" t="s">
        <v>93</v>
      </c>
      <c r="F148" s="55" t="s">
        <v>708</v>
      </c>
    </row>
    <row r="149" spans="1:6" ht="13.9" thickBot="1">
      <c r="A149" s="55" t="s">
        <v>20</v>
      </c>
      <c r="B149" s="56">
        <v>3455.04</v>
      </c>
      <c r="C149" s="55" t="s">
        <v>99</v>
      </c>
      <c r="D149" s="55" t="s">
        <v>797</v>
      </c>
      <c r="E149" s="55" t="s">
        <v>93</v>
      </c>
      <c r="F149" s="55" t="s">
        <v>708</v>
      </c>
    </row>
    <row r="150" spans="1:6" ht="13.9" thickBot="1">
      <c r="A150" s="55" t="s">
        <v>20</v>
      </c>
      <c r="B150" s="56">
        <v>-21096.28</v>
      </c>
      <c r="C150" s="55" t="s">
        <v>99</v>
      </c>
      <c r="D150" s="55" t="s">
        <v>749</v>
      </c>
      <c r="E150" s="55" t="s">
        <v>102</v>
      </c>
      <c r="F150" s="55" t="s">
        <v>708</v>
      </c>
    </row>
    <row r="151" spans="1:6" ht="13.9" thickBot="1">
      <c r="A151" s="55" t="s">
        <v>15</v>
      </c>
      <c r="B151" s="56">
        <v>248.96</v>
      </c>
      <c r="C151" s="55" t="s">
        <v>108</v>
      </c>
      <c r="D151" s="55" t="s">
        <v>361</v>
      </c>
      <c r="E151" s="55" t="s">
        <v>93</v>
      </c>
      <c r="F151" s="55" t="s">
        <v>708</v>
      </c>
    </row>
    <row r="152" spans="1:6" ht="13.9" thickBot="1">
      <c r="A152" s="55" t="s">
        <v>15</v>
      </c>
      <c r="B152" s="56">
        <v>728.22</v>
      </c>
      <c r="C152" s="55" t="s">
        <v>99</v>
      </c>
      <c r="D152" s="55" t="s">
        <v>798</v>
      </c>
      <c r="E152" s="55" t="s">
        <v>93</v>
      </c>
      <c r="F152" s="55" t="s">
        <v>708</v>
      </c>
    </row>
    <row r="153" spans="1:6" ht="13.9" thickBot="1">
      <c r="A153" s="55" t="s">
        <v>15</v>
      </c>
      <c r="B153" s="56">
        <v>9970.2900000000009</v>
      </c>
      <c r="C153" s="55" t="s">
        <v>99</v>
      </c>
      <c r="D153" s="55" t="s">
        <v>799</v>
      </c>
      <c r="E153" s="55" t="s">
        <v>93</v>
      </c>
      <c r="F153" s="55" t="s">
        <v>708</v>
      </c>
    </row>
    <row r="154" spans="1:6" ht="13.9" thickBot="1">
      <c r="A154" s="55" t="s">
        <v>20</v>
      </c>
      <c r="B154" s="56">
        <v>653.79</v>
      </c>
      <c r="C154" s="55" t="s">
        <v>99</v>
      </c>
      <c r="D154" s="55" t="s">
        <v>800</v>
      </c>
      <c r="E154" s="55" t="s">
        <v>93</v>
      </c>
      <c r="F154" s="55" t="s">
        <v>708</v>
      </c>
    </row>
    <row r="155" spans="1:6" ht="13.9" thickBot="1">
      <c r="A155" s="55" t="s">
        <v>15</v>
      </c>
      <c r="B155" s="56">
        <v>2392.96</v>
      </c>
      <c r="C155" s="55" t="s">
        <v>99</v>
      </c>
      <c r="D155" s="55" t="s">
        <v>779</v>
      </c>
      <c r="E155" s="55" t="s">
        <v>93</v>
      </c>
      <c r="F155" s="55" t="s">
        <v>708</v>
      </c>
    </row>
    <row r="156" spans="1:6" ht="13.9" thickBot="1">
      <c r="A156" s="55" t="s">
        <v>15</v>
      </c>
      <c r="B156" s="56">
        <v>-285.74</v>
      </c>
      <c r="C156" s="55" t="s">
        <v>99</v>
      </c>
      <c r="D156" s="55" t="s">
        <v>736</v>
      </c>
      <c r="E156" s="55" t="s">
        <v>102</v>
      </c>
      <c r="F156" s="55" t="s">
        <v>708</v>
      </c>
    </row>
    <row r="157" spans="1:6" ht="13.9" thickBot="1">
      <c r="A157" s="55" t="s">
        <v>103</v>
      </c>
      <c r="B157" s="56">
        <v>-5107.42</v>
      </c>
      <c r="C157" s="55" t="s">
        <v>99</v>
      </c>
      <c r="D157" s="55" t="s">
        <v>123</v>
      </c>
      <c r="E157" s="55" t="s">
        <v>102</v>
      </c>
      <c r="F157" s="55" t="s">
        <v>708</v>
      </c>
    </row>
    <row r="158" spans="1:6" ht="13.9" thickBot="1">
      <c r="A158" s="57"/>
      <c r="B158" s="56">
        <v>3031.2</v>
      </c>
      <c r="C158" s="55" t="s">
        <v>133</v>
      </c>
      <c r="D158" s="55" t="s">
        <v>134</v>
      </c>
      <c r="E158" s="55" t="s">
        <v>93</v>
      </c>
      <c r="F158" s="55" t="s">
        <v>708</v>
      </c>
    </row>
    <row r="159" spans="1:6" ht="13.9" thickBot="1">
      <c r="A159" s="55" t="s">
        <v>15</v>
      </c>
      <c r="B159" s="56">
        <v>651.27</v>
      </c>
      <c r="C159" s="55" t="s">
        <v>99</v>
      </c>
      <c r="D159" s="55" t="s">
        <v>239</v>
      </c>
      <c r="E159" s="55" t="s">
        <v>93</v>
      </c>
      <c r="F159" s="55" t="s">
        <v>708</v>
      </c>
    </row>
    <row r="160" spans="1:6" ht="13.9" thickBot="1">
      <c r="A160" s="57"/>
      <c r="B160" s="56">
        <v>468.52</v>
      </c>
      <c r="C160" s="55" t="s">
        <v>120</v>
      </c>
      <c r="D160" s="55" t="s">
        <v>801</v>
      </c>
      <c r="E160" s="55" t="s">
        <v>93</v>
      </c>
      <c r="F160" s="55" t="s">
        <v>708</v>
      </c>
    </row>
    <row r="161" spans="1:6" ht="13.9" thickBot="1">
      <c r="A161" s="55" t="s">
        <v>20</v>
      </c>
      <c r="B161" s="56">
        <v>3561.83</v>
      </c>
      <c r="C161" s="55" t="s">
        <v>99</v>
      </c>
      <c r="D161" s="55" t="s">
        <v>802</v>
      </c>
      <c r="E161" s="55" t="s">
        <v>93</v>
      </c>
      <c r="F161" s="55" t="s">
        <v>708</v>
      </c>
    </row>
    <row r="162" spans="1:6" ht="13.9" thickBot="1">
      <c r="A162" s="55" t="s">
        <v>15</v>
      </c>
      <c r="B162" s="56">
        <v>13495.41</v>
      </c>
      <c r="C162" s="55" t="s">
        <v>99</v>
      </c>
      <c r="D162" s="55" t="s">
        <v>738</v>
      </c>
      <c r="E162" s="55" t="s">
        <v>93</v>
      </c>
      <c r="F162" s="55" t="s">
        <v>708</v>
      </c>
    </row>
    <row r="163" spans="1:6" ht="13.9" thickBot="1">
      <c r="A163" s="55" t="s">
        <v>15</v>
      </c>
      <c r="B163" s="56">
        <v>1679.41</v>
      </c>
      <c r="C163" s="55" t="s">
        <v>99</v>
      </c>
      <c r="D163" s="55" t="s">
        <v>803</v>
      </c>
      <c r="E163" s="55" t="s">
        <v>93</v>
      </c>
      <c r="F163" s="55" t="s">
        <v>708</v>
      </c>
    </row>
    <row r="164" spans="1:6" ht="13.9" thickBot="1">
      <c r="A164" s="57"/>
      <c r="B164" s="56">
        <v>-196.36</v>
      </c>
      <c r="C164" s="55" t="s">
        <v>91</v>
      </c>
      <c r="D164" s="55" t="s">
        <v>142</v>
      </c>
      <c r="E164" s="55" t="s">
        <v>102</v>
      </c>
      <c r="F164" s="55" t="s">
        <v>708</v>
      </c>
    </row>
    <row r="165" spans="1:6" ht="13.9" thickBot="1">
      <c r="A165" s="55" t="s">
        <v>15</v>
      </c>
      <c r="B165" s="56">
        <v>1281.82</v>
      </c>
      <c r="C165" s="55" t="s">
        <v>99</v>
      </c>
      <c r="D165" s="55" t="s">
        <v>757</v>
      </c>
      <c r="E165" s="55" t="s">
        <v>93</v>
      </c>
      <c r="F165" s="55" t="s">
        <v>708</v>
      </c>
    </row>
    <row r="166" spans="1:6" ht="13.9" thickBot="1">
      <c r="A166" s="55" t="s">
        <v>20</v>
      </c>
      <c r="B166" s="56">
        <v>-4981.33</v>
      </c>
      <c r="C166" s="55" t="s">
        <v>108</v>
      </c>
      <c r="D166" s="55" t="s">
        <v>161</v>
      </c>
      <c r="E166" s="55" t="s">
        <v>102</v>
      </c>
      <c r="F166" s="55" t="s">
        <v>708</v>
      </c>
    </row>
    <row r="167" spans="1:6" ht="13.9" thickBot="1">
      <c r="A167" s="55" t="s">
        <v>15</v>
      </c>
      <c r="B167" s="56">
        <v>-2163.9699999999998</v>
      </c>
      <c r="C167" s="55" t="s">
        <v>91</v>
      </c>
      <c r="D167" s="55" t="s">
        <v>709</v>
      </c>
      <c r="E167" s="55" t="s">
        <v>102</v>
      </c>
      <c r="F167" s="55" t="s">
        <v>708</v>
      </c>
    </row>
    <row r="168" spans="1:6" ht="13.9" thickBot="1">
      <c r="A168" s="55" t="s">
        <v>15</v>
      </c>
      <c r="B168" s="56">
        <v>2450.16</v>
      </c>
      <c r="C168" s="55" t="s">
        <v>99</v>
      </c>
      <c r="D168" s="55" t="s">
        <v>804</v>
      </c>
      <c r="E168" s="55" t="s">
        <v>93</v>
      </c>
      <c r="F168" s="55" t="s">
        <v>708</v>
      </c>
    </row>
    <row r="169" spans="1:6" ht="13.9" thickBot="1">
      <c r="A169" s="57"/>
      <c r="B169" s="56">
        <v>120.59</v>
      </c>
      <c r="C169" s="55" t="s">
        <v>127</v>
      </c>
      <c r="D169" s="55" t="s">
        <v>345</v>
      </c>
      <c r="E169" s="55" t="s">
        <v>93</v>
      </c>
      <c r="F169" s="55" t="s">
        <v>708</v>
      </c>
    </row>
    <row r="170" spans="1:6" ht="13.9" thickBot="1">
      <c r="A170" s="55" t="s">
        <v>15</v>
      </c>
      <c r="B170" s="56">
        <v>-4866.3500000000004</v>
      </c>
      <c r="C170" s="55" t="s">
        <v>99</v>
      </c>
      <c r="D170" s="55" t="s">
        <v>805</v>
      </c>
      <c r="E170" s="55" t="s">
        <v>102</v>
      </c>
      <c r="F170" s="55" t="s">
        <v>708</v>
      </c>
    </row>
    <row r="171" spans="1:6" ht="13.9" thickBot="1">
      <c r="A171" s="55" t="s">
        <v>15</v>
      </c>
      <c r="B171" s="56">
        <v>1070.3900000000001</v>
      </c>
      <c r="C171" s="55" t="s">
        <v>99</v>
      </c>
      <c r="D171" s="55" t="s">
        <v>806</v>
      </c>
      <c r="E171" s="55" t="s">
        <v>93</v>
      </c>
      <c r="F171" s="55" t="s">
        <v>708</v>
      </c>
    </row>
    <row r="172" spans="1:6" ht="13.9" thickBot="1">
      <c r="A172" s="55" t="s">
        <v>15</v>
      </c>
      <c r="B172" s="56">
        <v>585.45000000000005</v>
      </c>
      <c r="C172" s="55" t="s">
        <v>99</v>
      </c>
      <c r="D172" s="55" t="s">
        <v>807</v>
      </c>
      <c r="E172" s="55" t="s">
        <v>93</v>
      </c>
      <c r="F172" s="55" t="s">
        <v>708</v>
      </c>
    </row>
    <row r="173" spans="1:6" ht="13.9" thickBot="1">
      <c r="A173" s="55" t="s">
        <v>15</v>
      </c>
      <c r="B173" s="56">
        <v>-2481.23</v>
      </c>
      <c r="C173" s="55" t="s">
        <v>99</v>
      </c>
      <c r="D173" s="55" t="s">
        <v>808</v>
      </c>
      <c r="E173" s="55" t="s">
        <v>102</v>
      </c>
      <c r="F173" s="55" t="s">
        <v>708</v>
      </c>
    </row>
    <row r="174" spans="1:6" ht="13.9" thickBot="1">
      <c r="A174" s="55" t="s">
        <v>15</v>
      </c>
      <c r="B174" s="56">
        <v>7917.21</v>
      </c>
      <c r="C174" s="55" t="s">
        <v>99</v>
      </c>
      <c r="D174" s="55" t="s">
        <v>808</v>
      </c>
      <c r="E174" s="55" t="s">
        <v>93</v>
      </c>
      <c r="F174" s="55" t="s">
        <v>708</v>
      </c>
    </row>
    <row r="175" spans="1:6" ht="13.9" thickBot="1">
      <c r="A175" s="55" t="s">
        <v>15</v>
      </c>
      <c r="B175" s="56">
        <v>-1350.7</v>
      </c>
      <c r="C175" s="55" t="s">
        <v>99</v>
      </c>
      <c r="D175" s="55" t="s">
        <v>796</v>
      </c>
      <c r="E175" s="55" t="s">
        <v>102</v>
      </c>
      <c r="F175" s="55" t="s">
        <v>708</v>
      </c>
    </row>
    <row r="176" spans="1:6" ht="13.9" thickBot="1">
      <c r="A176" s="55" t="s">
        <v>15</v>
      </c>
      <c r="B176" s="56">
        <v>1931.14</v>
      </c>
      <c r="C176" s="55" t="s">
        <v>99</v>
      </c>
      <c r="D176" s="55" t="s">
        <v>809</v>
      </c>
      <c r="E176" s="55" t="s">
        <v>93</v>
      </c>
      <c r="F176" s="55" t="s">
        <v>708</v>
      </c>
    </row>
    <row r="177" spans="1:6" ht="13.9" thickBot="1">
      <c r="A177" s="55" t="s">
        <v>15</v>
      </c>
      <c r="B177" s="56">
        <v>-4940.91</v>
      </c>
      <c r="C177" s="55" t="s">
        <v>99</v>
      </c>
      <c r="D177" s="55" t="s">
        <v>809</v>
      </c>
      <c r="E177" s="55" t="s">
        <v>102</v>
      </c>
      <c r="F177" s="55" t="s">
        <v>708</v>
      </c>
    </row>
    <row r="178" spans="1:6" ht="13.9" thickBot="1">
      <c r="A178" s="55" t="s">
        <v>20</v>
      </c>
      <c r="B178" s="56">
        <v>-30674.16</v>
      </c>
      <c r="C178" s="55" t="s">
        <v>99</v>
      </c>
      <c r="D178" s="55" t="s">
        <v>800</v>
      </c>
      <c r="E178" s="55" t="s">
        <v>102</v>
      </c>
      <c r="F178" s="55" t="s">
        <v>708</v>
      </c>
    </row>
    <row r="179" spans="1:6" ht="13.9" thickBot="1">
      <c r="A179" s="57"/>
      <c r="B179" s="56">
        <v>-111.74</v>
      </c>
      <c r="C179" s="55" t="s">
        <v>105</v>
      </c>
      <c r="D179" s="55" t="s">
        <v>154</v>
      </c>
      <c r="E179" s="55" t="s">
        <v>102</v>
      </c>
      <c r="F179" s="55" t="s">
        <v>708</v>
      </c>
    </row>
    <row r="180" spans="1:6" ht="13.9" thickBot="1">
      <c r="A180" s="57"/>
      <c r="B180" s="56">
        <v>2468.64</v>
      </c>
      <c r="C180" s="55" t="s">
        <v>91</v>
      </c>
      <c r="D180" s="55" t="s">
        <v>223</v>
      </c>
      <c r="E180" s="55" t="s">
        <v>93</v>
      </c>
      <c r="F180" s="55" t="s">
        <v>708</v>
      </c>
    </row>
    <row r="181" spans="1:6" ht="13.9" thickBot="1">
      <c r="A181" s="55" t="s">
        <v>103</v>
      </c>
      <c r="B181" s="56">
        <v>4215.21</v>
      </c>
      <c r="C181" s="55" t="s">
        <v>99</v>
      </c>
      <c r="D181" s="55" t="s">
        <v>123</v>
      </c>
      <c r="E181" s="55" t="s">
        <v>93</v>
      </c>
      <c r="F181" s="55" t="s">
        <v>708</v>
      </c>
    </row>
    <row r="182" spans="1:6" ht="13.9" thickBot="1">
      <c r="A182" s="55" t="s">
        <v>15</v>
      </c>
      <c r="B182" s="56">
        <v>10056.66</v>
      </c>
      <c r="C182" s="55" t="s">
        <v>99</v>
      </c>
      <c r="D182" s="55" t="s">
        <v>714</v>
      </c>
      <c r="E182" s="55" t="s">
        <v>93</v>
      </c>
      <c r="F182" s="55" t="s">
        <v>708</v>
      </c>
    </row>
    <row r="183" spans="1:6" ht="13.9" thickBot="1">
      <c r="A183" s="55" t="s">
        <v>15</v>
      </c>
      <c r="B183" s="56">
        <v>13253.65</v>
      </c>
      <c r="C183" s="55" t="s">
        <v>99</v>
      </c>
      <c r="D183" s="55" t="s">
        <v>753</v>
      </c>
      <c r="E183" s="55" t="s">
        <v>93</v>
      </c>
      <c r="F183" s="55" t="s">
        <v>708</v>
      </c>
    </row>
    <row r="184" spans="1:6" ht="13.9" thickBot="1">
      <c r="A184" s="55" t="s">
        <v>15</v>
      </c>
      <c r="B184" s="56">
        <v>1173.6099999999999</v>
      </c>
      <c r="C184" s="55" t="s">
        <v>99</v>
      </c>
      <c r="D184" s="55" t="s">
        <v>810</v>
      </c>
      <c r="E184" s="55" t="s">
        <v>93</v>
      </c>
      <c r="F184" s="55" t="s">
        <v>708</v>
      </c>
    </row>
    <row r="185" spans="1:6" ht="13.9" thickBot="1">
      <c r="A185" s="55" t="s">
        <v>15</v>
      </c>
      <c r="B185" s="56">
        <v>-944.17</v>
      </c>
      <c r="C185" s="55" t="s">
        <v>99</v>
      </c>
      <c r="D185" s="55" t="s">
        <v>792</v>
      </c>
      <c r="E185" s="55" t="s">
        <v>102</v>
      </c>
      <c r="F185" s="55" t="s">
        <v>708</v>
      </c>
    </row>
    <row r="186" spans="1:6" ht="13.9" thickBot="1">
      <c r="A186" s="57"/>
      <c r="B186" s="56">
        <v>162.83000000000001</v>
      </c>
      <c r="C186" s="55" t="s">
        <v>97</v>
      </c>
      <c r="D186" s="55" t="s">
        <v>157</v>
      </c>
      <c r="E186" s="55" t="s">
        <v>93</v>
      </c>
      <c r="F186" s="55" t="s">
        <v>708</v>
      </c>
    </row>
    <row r="187" spans="1:6" ht="13.9" thickBot="1">
      <c r="A187" s="55" t="s">
        <v>15</v>
      </c>
      <c r="B187" s="56">
        <v>457.3</v>
      </c>
      <c r="C187" s="55" t="s">
        <v>99</v>
      </c>
      <c r="D187" s="55" t="s">
        <v>721</v>
      </c>
      <c r="E187" s="55" t="s">
        <v>93</v>
      </c>
      <c r="F187" s="55" t="s">
        <v>708</v>
      </c>
    </row>
    <row r="188" spans="1:6" ht="13.9" thickBot="1">
      <c r="A188" s="55" t="s">
        <v>15</v>
      </c>
      <c r="B188" s="56">
        <v>-549.54999999999995</v>
      </c>
      <c r="C188" s="55" t="s">
        <v>99</v>
      </c>
      <c r="D188" s="55" t="s">
        <v>785</v>
      </c>
      <c r="E188" s="55" t="s">
        <v>102</v>
      </c>
      <c r="F188" s="55" t="s">
        <v>708</v>
      </c>
    </row>
    <row r="189" spans="1:6" ht="13.9" thickBot="1">
      <c r="A189" s="55" t="s">
        <v>15</v>
      </c>
      <c r="B189" s="56">
        <v>180.62</v>
      </c>
      <c r="C189" s="55" t="s">
        <v>99</v>
      </c>
      <c r="D189" s="55" t="s">
        <v>811</v>
      </c>
      <c r="E189" s="55" t="s">
        <v>93</v>
      </c>
      <c r="F189" s="55" t="s">
        <v>708</v>
      </c>
    </row>
    <row r="190" spans="1:6" ht="13.9" thickBot="1">
      <c r="A190" s="57"/>
      <c r="B190" s="56">
        <v>5209.28</v>
      </c>
      <c r="C190" s="55" t="s">
        <v>91</v>
      </c>
      <c r="D190" s="55" t="s">
        <v>136</v>
      </c>
      <c r="E190" s="55" t="s">
        <v>93</v>
      </c>
      <c r="F190" s="55" t="s">
        <v>812</v>
      </c>
    </row>
    <row r="191" spans="1:6" ht="13.9" thickBot="1">
      <c r="A191" s="57"/>
      <c r="B191" s="56">
        <v>396.89</v>
      </c>
      <c r="C191" s="55" t="s">
        <v>91</v>
      </c>
      <c r="D191" s="55" t="s">
        <v>372</v>
      </c>
      <c r="E191" s="55" t="s">
        <v>93</v>
      </c>
      <c r="F191" s="55" t="s">
        <v>812</v>
      </c>
    </row>
    <row r="192" spans="1:6" ht="13.9" thickBot="1">
      <c r="A192" s="55" t="s">
        <v>15</v>
      </c>
      <c r="B192" s="56">
        <v>67.66</v>
      </c>
      <c r="C192" s="55" t="s">
        <v>99</v>
      </c>
      <c r="D192" s="55" t="s">
        <v>813</v>
      </c>
      <c r="E192" s="55" t="s">
        <v>93</v>
      </c>
      <c r="F192" s="55" t="s">
        <v>812</v>
      </c>
    </row>
    <row r="193" spans="1:6" ht="13.9" thickBot="1">
      <c r="A193" s="55" t="s">
        <v>20</v>
      </c>
      <c r="B193" s="56">
        <v>34213.26</v>
      </c>
      <c r="C193" s="55" t="s">
        <v>99</v>
      </c>
      <c r="D193" s="55" t="s">
        <v>763</v>
      </c>
      <c r="E193" s="55" t="s">
        <v>93</v>
      </c>
      <c r="F193" s="55" t="s">
        <v>812</v>
      </c>
    </row>
    <row r="194" spans="1:6" ht="13.9" thickBot="1">
      <c r="A194" s="55" t="s">
        <v>15</v>
      </c>
      <c r="B194" s="56">
        <v>-946.16</v>
      </c>
      <c r="C194" s="55" t="s">
        <v>99</v>
      </c>
      <c r="D194" s="55" t="s">
        <v>814</v>
      </c>
      <c r="E194" s="55" t="s">
        <v>102</v>
      </c>
      <c r="F194" s="55" t="s">
        <v>812</v>
      </c>
    </row>
    <row r="195" spans="1:6" ht="13.9" thickBot="1">
      <c r="A195" s="55" t="s">
        <v>15</v>
      </c>
      <c r="B195" s="56">
        <v>-1753.97</v>
      </c>
      <c r="C195" s="55" t="s">
        <v>99</v>
      </c>
      <c r="D195" s="55" t="s">
        <v>809</v>
      </c>
      <c r="E195" s="55" t="s">
        <v>102</v>
      </c>
      <c r="F195" s="55" t="s">
        <v>812</v>
      </c>
    </row>
    <row r="196" spans="1:6" ht="13.9" thickBot="1">
      <c r="A196" s="57"/>
      <c r="B196" s="56">
        <v>7603.23</v>
      </c>
      <c r="C196" s="55" t="s">
        <v>91</v>
      </c>
      <c r="D196" s="55" t="s">
        <v>208</v>
      </c>
      <c r="E196" s="55" t="s">
        <v>93</v>
      </c>
      <c r="F196" s="55" t="s">
        <v>812</v>
      </c>
    </row>
    <row r="197" spans="1:6" ht="13.9" thickBot="1">
      <c r="A197" s="55" t="s">
        <v>20</v>
      </c>
      <c r="B197" s="56">
        <v>-986.42</v>
      </c>
      <c r="C197" s="55" t="s">
        <v>99</v>
      </c>
      <c r="D197" s="55" t="s">
        <v>800</v>
      </c>
      <c r="E197" s="55" t="s">
        <v>102</v>
      </c>
      <c r="F197" s="55" t="s">
        <v>812</v>
      </c>
    </row>
    <row r="198" spans="1:6" ht="13.9" thickBot="1">
      <c r="A198" s="57"/>
      <c r="B198" s="56">
        <v>176.44</v>
      </c>
      <c r="C198" s="55" t="s">
        <v>91</v>
      </c>
      <c r="D198" s="55" t="s">
        <v>223</v>
      </c>
      <c r="E198" s="55" t="s">
        <v>93</v>
      </c>
      <c r="F198" s="55" t="s">
        <v>812</v>
      </c>
    </row>
    <row r="199" spans="1:6" ht="13.9" thickBot="1">
      <c r="A199" s="57"/>
      <c r="B199" s="56">
        <v>-1430.64</v>
      </c>
      <c r="C199" s="55" t="s">
        <v>91</v>
      </c>
      <c r="D199" s="55" t="s">
        <v>191</v>
      </c>
      <c r="E199" s="55" t="s">
        <v>102</v>
      </c>
      <c r="F199" s="55" t="s">
        <v>812</v>
      </c>
    </row>
    <row r="200" spans="1:6" ht="13.9" thickBot="1">
      <c r="A200" s="55" t="s">
        <v>20</v>
      </c>
      <c r="B200" s="56">
        <v>5184.04</v>
      </c>
      <c r="C200" s="55" t="s">
        <v>99</v>
      </c>
      <c r="D200" s="55" t="s">
        <v>765</v>
      </c>
      <c r="E200" s="55" t="s">
        <v>93</v>
      </c>
      <c r="F200" s="55" t="s">
        <v>812</v>
      </c>
    </row>
    <row r="201" spans="1:6" ht="13.9" thickBot="1">
      <c r="A201" s="55" t="s">
        <v>15</v>
      </c>
      <c r="B201" s="56">
        <v>-193</v>
      </c>
      <c r="C201" s="55" t="s">
        <v>99</v>
      </c>
      <c r="D201" s="55" t="s">
        <v>249</v>
      </c>
      <c r="E201" s="55" t="s">
        <v>102</v>
      </c>
      <c r="F201" s="55" t="s">
        <v>812</v>
      </c>
    </row>
    <row r="202" spans="1:6" ht="13.9" thickBot="1">
      <c r="A202" s="55" t="s">
        <v>20</v>
      </c>
      <c r="B202" s="56">
        <v>843.6</v>
      </c>
      <c r="C202" s="55" t="s">
        <v>99</v>
      </c>
      <c r="D202" s="55" t="s">
        <v>767</v>
      </c>
      <c r="E202" s="55" t="s">
        <v>93</v>
      </c>
      <c r="F202" s="55" t="s">
        <v>812</v>
      </c>
    </row>
    <row r="203" spans="1:6" ht="13.9" thickBot="1">
      <c r="A203" s="55" t="s">
        <v>15</v>
      </c>
      <c r="B203" s="56">
        <v>2167.9299999999998</v>
      </c>
      <c r="C203" s="55" t="s">
        <v>99</v>
      </c>
      <c r="D203" s="55" t="s">
        <v>783</v>
      </c>
      <c r="E203" s="55" t="s">
        <v>93</v>
      </c>
      <c r="F203" s="55" t="s">
        <v>812</v>
      </c>
    </row>
    <row r="204" spans="1:6" ht="13.9" thickBot="1">
      <c r="A204" s="55" t="s">
        <v>15</v>
      </c>
      <c r="B204" s="56">
        <v>546.52</v>
      </c>
      <c r="C204" s="55" t="s">
        <v>99</v>
      </c>
      <c r="D204" s="55" t="s">
        <v>815</v>
      </c>
      <c r="E204" s="55" t="s">
        <v>93</v>
      </c>
      <c r="F204" s="55" t="s">
        <v>812</v>
      </c>
    </row>
    <row r="205" spans="1:6" ht="13.9" thickBot="1">
      <c r="A205" s="57"/>
      <c r="B205" s="56">
        <v>28.65</v>
      </c>
      <c r="C205" s="55" t="s">
        <v>91</v>
      </c>
      <c r="D205" s="55" t="s">
        <v>188</v>
      </c>
      <c r="E205" s="55" t="s">
        <v>93</v>
      </c>
      <c r="F205" s="55" t="s">
        <v>812</v>
      </c>
    </row>
    <row r="206" spans="1:6" ht="13.9" thickBot="1">
      <c r="A206" s="55" t="s">
        <v>20</v>
      </c>
      <c r="B206" s="56">
        <v>-45501.49</v>
      </c>
      <c r="C206" s="55" t="s">
        <v>108</v>
      </c>
      <c r="D206" s="55" t="s">
        <v>161</v>
      </c>
      <c r="E206" s="55" t="s">
        <v>102</v>
      </c>
      <c r="F206" s="55" t="s">
        <v>812</v>
      </c>
    </row>
    <row r="207" spans="1:6" ht="13.9" thickBot="1">
      <c r="A207" s="57"/>
      <c r="B207" s="56">
        <v>-213.2</v>
      </c>
      <c r="C207" s="55" t="s">
        <v>91</v>
      </c>
      <c r="D207" s="55" t="s">
        <v>136</v>
      </c>
      <c r="E207" s="55" t="s">
        <v>102</v>
      </c>
      <c r="F207" s="55" t="s">
        <v>812</v>
      </c>
    </row>
    <row r="208" spans="1:6" ht="13.9" thickBot="1">
      <c r="A208" s="55" t="s">
        <v>15</v>
      </c>
      <c r="B208" s="56">
        <v>7128.41</v>
      </c>
      <c r="C208" s="55" t="s">
        <v>99</v>
      </c>
      <c r="D208" s="55" t="s">
        <v>710</v>
      </c>
      <c r="E208" s="55" t="s">
        <v>93</v>
      </c>
      <c r="F208" s="55" t="s">
        <v>812</v>
      </c>
    </row>
    <row r="209" spans="1:6" ht="13.9" thickBot="1">
      <c r="A209" s="55" t="s">
        <v>15</v>
      </c>
      <c r="B209" s="56">
        <v>-3039.23</v>
      </c>
      <c r="C209" s="55" t="s">
        <v>99</v>
      </c>
      <c r="D209" s="55" t="s">
        <v>816</v>
      </c>
      <c r="E209" s="55" t="s">
        <v>102</v>
      </c>
      <c r="F209" s="55" t="s">
        <v>812</v>
      </c>
    </row>
    <row r="210" spans="1:6" ht="13.9" thickBot="1">
      <c r="A210" s="57"/>
      <c r="B210" s="56">
        <v>58.32</v>
      </c>
      <c r="C210" s="55" t="s">
        <v>127</v>
      </c>
      <c r="D210" s="55" t="s">
        <v>345</v>
      </c>
      <c r="E210" s="55" t="s">
        <v>93</v>
      </c>
      <c r="F210" s="55" t="s">
        <v>812</v>
      </c>
    </row>
    <row r="211" spans="1:6" ht="13.9" thickBot="1">
      <c r="A211" s="55" t="s">
        <v>15</v>
      </c>
      <c r="B211" s="56">
        <v>-1096.42</v>
      </c>
      <c r="C211" s="55" t="s">
        <v>99</v>
      </c>
      <c r="D211" s="55" t="s">
        <v>727</v>
      </c>
      <c r="E211" s="55" t="s">
        <v>102</v>
      </c>
      <c r="F211" s="55" t="s">
        <v>812</v>
      </c>
    </row>
    <row r="212" spans="1:6" ht="13.9" thickBot="1">
      <c r="A212" s="55" t="s">
        <v>15</v>
      </c>
      <c r="B212" s="56">
        <v>3969.9</v>
      </c>
      <c r="C212" s="55" t="s">
        <v>99</v>
      </c>
      <c r="D212" s="55" t="s">
        <v>729</v>
      </c>
      <c r="E212" s="55" t="s">
        <v>93</v>
      </c>
      <c r="F212" s="55" t="s">
        <v>812</v>
      </c>
    </row>
    <row r="213" spans="1:6" ht="13.9" thickBot="1">
      <c r="A213" s="55" t="s">
        <v>15</v>
      </c>
      <c r="B213" s="56">
        <v>-156.88</v>
      </c>
      <c r="C213" s="55" t="s">
        <v>99</v>
      </c>
      <c r="D213" s="55" t="s">
        <v>808</v>
      </c>
      <c r="E213" s="55" t="s">
        <v>102</v>
      </c>
      <c r="F213" s="55" t="s">
        <v>812</v>
      </c>
    </row>
    <row r="214" spans="1:6" ht="13.9" thickBot="1">
      <c r="A214" s="55" t="s">
        <v>15</v>
      </c>
      <c r="B214" s="56">
        <v>4377.67</v>
      </c>
      <c r="C214" s="55" t="s">
        <v>99</v>
      </c>
      <c r="D214" s="55" t="s">
        <v>730</v>
      </c>
      <c r="E214" s="55" t="s">
        <v>93</v>
      </c>
      <c r="F214" s="55" t="s">
        <v>812</v>
      </c>
    </row>
    <row r="215" spans="1:6" ht="13.9" thickBot="1">
      <c r="A215" s="55" t="s">
        <v>15</v>
      </c>
      <c r="B215" s="56">
        <v>-1548.21</v>
      </c>
      <c r="C215" s="55" t="s">
        <v>99</v>
      </c>
      <c r="D215" s="55" t="s">
        <v>730</v>
      </c>
      <c r="E215" s="55" t="s">
        <v>102</v>
      </c>
      <c r="F215" s="55" t="s">
        <v>812</v>
      </c>
    </row>
    <row r="216" spans="1:6" ht="13.9" thickBot="1">
      <c r="A216" s="57"/>
      <c r="B216" s="56">
        <v>25.52</v>
      </c>
      <c r="C216" s="55" t="s">
        <v>91</v>
      </c>
      <c r="D216" s="55" t="s">
        <v>182</v>
      </c>
      <c r="E216" s="55" t="s">
        <v>93</v>
      </c>
      <c r="F216" s="55" t="s">
        <v>812</v>
      </c>
    </row>
    <row r="217" spans="1:6" ht="13.9" thickBot="1">
      <c r="A217" s="57"/>
      <c r="B217" s="56">
        <v>-45</v>
      </c>
      <c r="C217" s="55" t="s">
        <v>97</v>
      </c>
      <c r="D217" s="55" t="s">
        <v>274</v>
      </c>
      <c r="E217" s="55" t="s">
        <v>102</v>
      </c>
      <c r="F217" s="55" t="s">
        <v>812</v>
      </c>
    </row>
    <row r="218" spans="1:6" ht="13.9" thickBot="1">
      <c r="A218" s="55" t="s">
        <v>20</v>
      </c>
      <c r="B218" s="56">
        <v>287.98</v>
      </c>
      <c r="C218" s="55" t="s">
        <v>99</v>
      </c>
      <c r="D218" s="55" t="s">
        <v>797</v>
      </c>
      <c r="E218" s="55" t="s">
        <v>93</v>
      </c>
      <c r="F218" s="55" t="s">
        <v>812</v>
      </c>
    </row>
    <row r="219" spans="1:6" ht="13.9" thickBot="1">
      <c r="A219" s="55" t="s">
        <v>15</v>
      </c>
      <c r="B219" s="56">
        <v>7117.29</v>
      </c>
      <c r="C219" s="55" t="s">
        <v>99</v>
      </c>
      <c r="D219" s="55" t="s">
        <v>799</v>
      </c>
      <c r="E219" s="55" t="s">
        <v>93</v>
      </c>
      <c r="F219" s="55" t="s">
        <v>812</v>
      </c>
    </row>
    <row r="220" spans="1:6" ht="13.9" thickBot="1">
      <c r="A220" s="55" t="s">
        <v>15</v>
      </c>
      <c r="B220" s="56">
        <v>-220.86</v>
      </c>
      <c r="C220" s="55" t="s">
        <v>99</v>
      </c>
      <c r="D220" s="55" t="s">
        <v>799</v>
      </c>
      <c r="E220" s="55" t="s">
        <v>102</v>
      </c>
      <c r="F220" s="55" t="s">
        <v>812</v>
      </c>
    </row>
    <row r="221" spans="1:6" ht="13.9" thickBot="1">
      <c r="A221" s="57"/>
      <c r="B221" s="56">
        <v>386.96</v>
      </c>
      <c r="C221" s="55" t="s">
        <v>105</v>
      </c>
      <c r="D221" s="55" t="s">
        <v>154</v>
      </c>
      <c r="E221" s="55" t="s">
        <v>93</v>
      </c>
      <c r="F221" s="55" t="s">
        <v>812</v>
      </c>
    </row>
    <row r="222" spans="1:6" ht="13.9" thickBot="1">
      <c r="A222" s="57"/>
      <c r="B222" s="56">
        <v>5844.85</v>
      </c>
      <c r="C222" s="55" t="s">
        <v>91</v>
      </c>
      <c r="D222" s="55" t="s">
        <v>335</v>
      </c>
      <c r="E222" s="55" t="s">
        <v>93</v>
      </c>
      <c r="F222" s="55" t="s">
        <v>812</v>
      </c>
    </row>
    <row r="223" spans="1:6" ht="13.9" thickBot="1">
      <c r="A223" s="55" t="s">
        <v>15</v>
      </c>
      <c r="B223" s="56">
        <v>3464.81</v>
      </c>
      <c r="C223" s="55" t="s">
        <v>99</v>
      </c>
      <c r="D223" s="55" t="s">
        <v>817</v>
      </c>
      <c r="E223" s="55" t="s">
        <v>93</v>
      </c>
      <c r="F223" s="55" t="s">
        <v>812</v>
      </c>
    </row>
    <row r="224" spans="1:6" ht="13.9" thickBot="1">
      <c r="A224" s="55" t="s">
        <v>15</v>
      </c>
      <c r="B224" s="56">
        <v>-4979.96</v>
      </c>
      <c r="C224" s="55" t="s">
        <v>99</v>
      </c>
      <c r="D224" s="55" t="s">
        <v>714</v>
      </c>
      <c r="E224" s="55" t="s">
        <v>102</v>
      </c>
      <c r="F224" s="55" t="s">
        <v>812</v>
      </c>
    </row>
    <row r="225" spans="1:6" ht="13.9" thickBot="1">
      <c r="A225" s="55" t="s">
        <v>15</v>
      </c>
      <c r="B225" s="56">
        <v>3039.23</v>
      </c>
      <c r="C225" s="55" t="s">
        <v>99</v>
      </c>
      <c r="D225" s="55" t="s">
        <v>818</v>
      </c>
      <c r="E225" s="55" t="s">
        <v>93</v>
      </c>
      <c r="F225" s="55" t="s">
        <v>812</v>
      </c>
    </row>
    <row r="226" spans="1:6" ht="13.9" thickBot="1">
      <c r="A226" s="55" t="s">
        <v>20</v>
      </c>
      <c r="B226" s="56">
        <v>88.71</v>
      </c>
      <c r="C226" s="55" t="s">
        <v>99</v>
      </c>
      <c r="D226" s="55" t="s">
        <v>784</v>
      </c>
      <c r="E226" s="55" t="s">
        <v>93</v>
      </c>
      <c r="F226" s="55" t="s">
        <v>812</v>
      </c>
    </row>
    <row r="227" spans="1:6" ht="13.9" thickBot="1">
      <c r="A227" s="55" t="s">
        <v>15</v>
      </c>
      <c r="B227" s="56">
        <v>-1890.92</v>
      </c>
      <c r="C227" s="55" t="s">
        <v>99</v>
      </c>
      <c r="D227" s="55" t="s">
        <v>710</v>
      </c>
      <c r="E227" s="55" t="s">
        <v>102</v>
      </c>
      <c r="F227" s="55" t="s">
        <v>812</v>
      </c>
    </row>
    <row r="228" spans="1:6" ht="13.9" thickBot="1">
      <c r="A228" s="55" t="s">
        <v>15</v>
      </c>
      <c r="B228" s="56">
        <v>4393.6000000000004</v>
      </c>
      <c r="C228" s="55" t="s">
        <v>99</v>
      </c>
      <c r="D228" s="55" t="s">
        <v>788</v>
      </c>
      <c r="E228" s="55" t="s">
        <v>93</v>
      </c>
      <c r="F228" s="55" t="s">
        <v>812</v>
      </c>
    </row>
    <row r="229" spans="1:6" ht="13.9" thickBot="1">
      <c r="A229" s="55" t="s">
        <v>103</v>
      </c>
      <c r="B229" s="56">
        <v>4592.57</v>
      </c>
      <c r="C229" s="55" t="s">
        <v>99</v>
      </c>
      <c r="D229" s="55" t="s">
        <v>759</v>
      </c>
      <c r="E229" s="55" t="s">
        <v>93</v>
      </c>
      <c r="F229" s="55" t="s">
        <v>812</v>
      </c>
    </row>
    <row r="230" spans="1:6" ht="13.9" thickBot="1">
      <c r="A230" s="55" t="s">
        <v>15</v>
      </c>
      <c r="B230" s="56">
        <v>1146.19</v>
      </c>
      <c r="C230" s="55" t="s">
        <v>99</v>
      </c>
      <c r="D230" s="55" t="s">
        <v>819</v>
      </c>
      <c r="E230" s="55" t="s">
        <v>93</v>
      </c>
      <c r="F230" s="55" t="s">
        <v>812</v>
      </c>
    </row>
    <row r="231" spans="1:6" ht="13.9" thickBot="1">
      <c r="A231" s="55" t="s">
        <v>15</v>
      </c>
      <c r="B231" s="56">
        <v>2275.83</v>
      </c>
      <c r="C231" s="55" t="s">
        <v>99</v>
      </c>
      <c r="D231" s="55" t="s">
        <v>728</v>
      </c>
      <c r="E231" s="55" t="s">
        <v>93</v>
      </c>
      <c r="F231" s="55" t="s">
        <v>812</v>
      </c>
    </row>
    <row r="232" spans="1:6" ht="13.9" thickBot="1">
      <c r="A232" s="55" t="s">
        <v>15</v>
      </c>
      <c r="B232" s="56">
        <v>-1731.31</v>
      </c>
      <c r="C232" s="55" t="s">
        <v>99</v>
      </c>
      <c r="D232" s="55" t="s">
        <v>729</v>
      </c>
      <c r="E232" s="55" t="s">
        <v>102</v>
      </c>
      <c r="F232" s="55" t="s">
        <v>812</v>
      </c>
    </row>
    <row r="233" spans="1:6" ht="13.9" thickBot="1">
      <c r="A233" s="55" t="s">
        <v>20</v>
      </c>
      <c r="B233" s="56">
        <v>25817.73</v>
      </c>
      <c r="C233" s="55" t="s">
        <v>99</v>
      </c>
      <c r="D233" s="55" t="s">
        <v>820</v>
      </c>
      <c r="E233" s="55" t="s">
        <v>93</v>
      </c>
      <c r="F233" s="55" t="s">
        <v>812</v>
      </c>
    </row>
    <row r="234" spans="1:6" ht="13.9" thickBot="1">
      <c r="A234" s="55" t="s">
        <v>15</v>
      </c>
      <c r="B234" s="56">
        <v>3383.15</v>
      </c>
      <c r="C234" s="55" t="s">
        <v>99</v>
      </c>
      <c r="D234" s="55" t="s">
        <v>821</v>
      </c>
      <c r="E234" s="55" t="s">
        <v>93</v>
      </c>
      <c r="F234" s="55" t="s">
        <v>812</v>
      </c>
    </row>
    <row r="235" spans="1:6" ht="13.9" thickBot="1">
      <c r="A235" s="57"/>
      <c r="B235" s="56">
        <v>303.42</v>
      </c>
      <c r="C235" s="55" t="s">
        <v>111</v>
      </c>
      <c r="D235" s="55" t="s">
        <v>153</v>
      </c>
      <c r="E235" s="55" t="s">
        <v>93</v>
      </c>
      <c r="F235" s="55" t="s">
        <v>812</v>
      </c>
    </row>
    <row r="236" spans="1:6" ht="13.9" thickBot="1">
      <c r="A236" s="55" t="s">
        <v>15</v>
      </c>
      <c r="B236" s="56">
        <v>-1494.28</v>
      </c>
      <c r="C236" s="55" t="s">
        <v>99</v>
      </c>
      <c r="D236" s="55" t="s">
        <v>822</v>
      </c>
      <c r="E236" s="55" t="s">
        <v>102</v>
      </c>
      <c r="F236" s="55" t="s">
        <v>812</v>
      </c>
    </row>
    <row r="237" spans="1:6" ht="13.9" thickBot="1">
      <c r="A237" s="55" t="s">
        <v>15</v>
      </c>
      <c r="B237" s="56">
        <v>-426.34</v>
      </c>
      <c r="C237" s="55" t="s">
        <v>99</v>
      </c>
      <c r="D237" s="55" t="s">
        <v>239</v>
      </c>
      <c r="E237" s="55" t="s">
        <v>102</v>
      </c>
      <c r="F237" s="55" t="s">
        <v>812</v>
      </c>
    </row>
    <row r="238" spans="1:6" ht="13.9" thickBot="1">
      <c r="A238" s="55" t="s">
        <v>15</v>
      </c>
      <c r="B238" s="56">
        <v>1013.08</v>
      </c>
      <c r="C238" s="55" t="s">
        <v>99</v>
      </c>
      <c r="D238" s="55" t="s">
        <v>455</v>
      </c>
      <c r="E238" s="55" t="s">
        <v>93</v>
      </c>
      <c r="F238" s="55" t="s">
        <v>812</v>
      </c>
    </row>
    <row r="239" spans="1:6" ht="13.9" thickBot="1">
      <c r="A239" s="55" t="s">
        <v>15</v>
      </c>
      <c r="B239" s="56">
        <v>63.21</v>
      </c>
      <c r="C239" s="55" t="s">
        <v>99</v>
      </c>
      <c r="D239" s="55" t="s">
        <v>803</v>
      </c>
      <c r="E239" s="55" t="s">
        <v>93</v>
      </c>
      <c r="F239" s="55" t="s">
        <v>812</v>
      </c>
    </row>
    <row r="240" spans="1:6" ht="13.9" thickBot="1">
      <c r="A240" s="55" t="s">
        <v>15</v>
      </c>
      <c r="B240" s="56">
        <v>2753.84</v>
      </c>
      <c r="C240" s="55" t="s">
        <v>99</v>
      </c>
      <c r="D240" s="55" t="s">
        <v>823</v>
      </c>
      <c r="E240" s="55" t="s">
        <v>93</v>
      </c>
      <c r="F240" s="55" t="s">
        <v>812</v>
      </c>
    </row>
    <row r="241" spans="1:6" ht="13.9" thickBot="1">
      <c r="A241" s="55" t="s">
        <v>15</v>
      </c>
      <c r="B241" s="56">
        <v>13.4</v>
      </c>
      <c r="C241" s="55" t="s">
        <v>99</v>
      </c>
      <c r="D241" s="55" t="s">
        <v>793</v>
      </c>
      <c r="E241" s="55" t="s">
        <v>93</v>
      </c>
      <c r="F241" s="55" t="s">
        <v>812</v>
      </c>
    </row>
    <row r="242" spans="1:6" ht="13.9" thickBot="1">
      <c r="A242" s="55" t="s">
        <v>15</v>
      </c>
      <c r="B242" s="56">
        <v>3039.23</v>
      </c>
      <c r="C242" s="55" t="s">
        <v>99</v>
      </c>
      <c r="D242" s="55" t="s">
        <v>824</v>
      </c>
      <c r="E242" s="55" t="s">
        <v>93</v>
      </c>
      <c r="F242" s="55" t="s">
        <v>812</v>
      </c>
    </row>
    <row r="243" spans="1:6" ht="13.9" thickBot="1">
      <c r="A243" s="57"/>
      <c r="B243" s="56">
        <v>5091.63</v>
      </c>
      <c r="C243" s="55" t="s">
        <v>91</v>
      </c>
      <c r="D243" s="55" t="s">
        <v>141</v>
      </c>
      <c r="E243" s="55" t="s">
        <v>93</v>
      </c>
      <c r="F243" s="55" t="s">
        <v>812</v>
      </c>
    </row>
    <row r="244" spans="1:6" ht="13.9" thickBot="1">
      <c r="A244" s="55" t="s">
        <v>15</v>
      </c>
      <c r="B244" s="56">
        <v>-2015.87</v>
      </c>
      <c r="C244" s="55" t="s">
        <v>99</v>
      </c>
      <c r="D244" s="55" t="s">
        <v>709</v>
      </c>
      <c r="E244" s="55" t="s">
        <v>102</v>
      </c>
      <c r="F244" s="55" t="s">
        <v>812</v>
      </c>
    </row>
    <row r="245" spans="1:6" ht="13.9" thickBot="1">
      <c r="A245" s="55" t="s">
        <v>15</v>
      </c>
      <c r="B245" s="56">
        <v>454.73</v>
      </c>
      <c r="C245" s="55" t="s">
        <v>99</v>
      </c>
      <c r="D245" s="55" t="s">
        <v>825</v>
      </c>
      <c r="E245" s="55" t="s">
        <v>93</v>
      </c>
      <c r="F245" s="55" t="s">
        <v>812</v>
      </c>
    </row>
    <row r="246" spans="1:6" ht="13.9" thickBot="1">
      <c r="A246" s="55" t="s">
        <v>15</v>
      </c>
      <c r="B246" s="56">
        <v>3039.23</v>
      </c>
      <c r="C246" s="55" t="s">
        <v>99</v>
      </c>
      <c r="D246" s="55" t="s">
        <v>826</v>
      </c>
      <c r="E246" s="55" t="s">
        <v>93</v>
      </c>
      <c r="F246" s="55" t="s">
        <v>812</v>
      </c>
    </row>
    <row r="247" spans="1:6" ht="13.9" thickBot="1">
      <c r="A247" s="55" t="s">
        <v>20</v>
      </c>
      <c r="B247" s="56">
        <v>244.44</v>
      </c>
      <c r="C247" s="55" t="s">
        <v>99</v>
      </c>
      <c r="D247" s="55" t="s">
        <v>794</v>
      </c>
      <c r="E247" s="55" t="s">
        <v>93</v>
      </c>
      <c r="F247" s="55" t="s">
        <v>812</v>
      </c>
    </row>
    <row r="248" spans="1:6" ht="13.9" thickBot="1">
      <c r="A248" s="55" t="s">
        <v>15</v>
      </c>
      <c r="B248" s="56">
        <v>2903.89</v>
      </c>
      <c r="C248" s="55" t="s">
        <v>99</v>
      </c>
      <c r="D248" s="55" t="s">
        <v>727</v>
      </c>
      <c r="E248" s="55" t="s">
        <v>93</v>
      </c>
      <c r="F248" s="55" t="s">
        <v>812</v>
      </c>
    </row>
    <row r="249" spans="1:6" ht="13.9" thickBot="1">
      <c r="A249" s="57"/>
      <c r="B249" s="56">
        <v>42.8</v>
      </c>
      <c r="C249" s="55" t="s">
        <v>91</v>
      </c>
      <c r="D249" s="55" t="s">
        <v>290</v>
      </c>
      <c r="E249" s="55" t="s">
        <v>93</v>
      </c>
      <c r="F249" s="55" t="s">
        <v>812</v>
      </c>
    </row>
    <row r="250" spans="1:6" ht="13.9" thickBot="1">
      <c r="A250" s="55" t="s">
        <v>15</v>
      </c>
      <c r="B250" s="56">
        <v>4657</v>
      </c>
      <c r="C250" s="55" t="s">
        <v>99</v>
      </c>
      <c r="D250" s="55" t="s">
        <v>827</v>
      </c>
      <c r="E250" s="55" t="s">
        <v>93</v>
      </c>
      <c r="F250" s="55" t="s">
        <v>812</v>
      </c>
    </row>
    <row r="251" spans="1:6" ht="13.9" thickBot="1">
      <c r="A251" s="55" t="s">
        <v>15</v>
      </c>
      <c r="B251" s="56">
        <v>395.46</v>
      </c>
      <c r="C251" s="55" t="s">
        <v>99</v>
      </c>
      <c r="D251" s="55" t="s">
        <v>777</v>
      </c>
      <c r="E251" s="55" t="s">
        <v>93</v>
      </c>
      <c r="F251" s="55" t="s">
        <v>812</v>
      </c>
    </row>
    <row r="252" spans="1:6" ht="13.9" thickBot="1">
      <c r="A252" s="57"/>
      <c r="B252" s="56">
        <v>8507.7900000000009</v>
      </c>
      <c r="C252" s="55" t="s">
        <v>91</v>
      </c>
      <c r="D252" s="55" t="s">
        <v>191</v>
      </c>
      <c r="E252" s="55" t="s">
        <v>93</v>
      </c>
      <c r="F252" s="55" t="s">
        <v>812</v>
      </c>
    </row>
    <row r="253" spans="1:6" ht="13.9" thickBot="1">
      <c r="A253" s="55" t="s">
        <v>15</v>
      </c>
      <c r="B253" s="56">
        <v>-1659.92</v>
      </c>
      <c r="C253" s="55" t="s">
        <v>99</v>
      </c>
      <c r="D253" s="55" t="s">
        <v>780</v>
      </c>
      <c r="E253" s="55" t="s">
        <v>102</v>
      </c>
      <c r="F253" s="55" t="s">
        <v>812</v>
      </c>
    </row>
    <row r="254" spans="1:6" ht="13.9" thickBot="1">
      <c r="A254" s="57"/>
      <c r="B254" s="56">
        <v>56.63</v>
      </c>
      <c r="C254" s="55" t="s">
        <v>97</v>
      </c>
      <c r="D254" s="55" t="s">
        <v>134</v>
      </c>
      <c r="E254" s="55" t="s">
        <v>93</v>
      </c>
      <c r="F254" s="55" t="s">
        <v>812</v>
      </c>
    </row>
    <row r="255" spans="1:6" ht="13.9" thickBot="1">
      <c r="A255" s="55" t="s">
        <v>15</v>
      </c>
      <c r="B255" s="56">
        <v>107.18</v>
      </c>
      <c r="C255" s="55" t="s">
        <v>99</v>
      </c>
      <c r="D255" s="55" t="s">
        <v>828</v>
      </c>
      <c r="E255" s="55" t="s">
        <v>93</v>
      </c>
      <c r="F255" s="55" t="s">
        <v>812</v>
      </c>
    </row>
    <row r="256" spans="1:6" ht="13.9" thickBot="1">
      <c r="A256" s="55" t="s">
        <v>15</v>
      </c>
      <c r="B256" s="56">
        <v>13074.53</v>
      </c>
      <c r="C256" s="55" t="s">
        <v>99</v>
      </c>
      <c r="D256" s="55" t="s">
        <v>714</v>
      </c>
      <c r="E256" s="55" t="s">
        <v>93</v>
      </c>
      <c r="F256" s="55" t="s">
        <v>812</v>
      </c>
    </row>
    <row r="257" spans="1:6" ht="13.9" thickBot="1">
      <c r="A257" s="57"/>
      <c r="B257" s="56">
        <v>-236.82</v>
      </c>
      <c r="C257" s="55" t="s">
        <v>91</v>
      </c>
      <c r="D257" s="55" t="s">
        <v>346</v>
      </c>
      <c r="E257" s="55" t="s">
        <v>102</v>
      </c>
      <c r="F257" s="55" t="s">
        <v>812</v>
      </c>
    </row>
    <row r="258" spans="1:6" ht="13.9" thickBot="1">
      <c r="A258" s="55" t="s">
        <v>15</v>
      </c>
      <c r="B258" s="56">
        <v>-53.3</v>
      </c>
      <c r="C258" s="55" t="s">
        <v>99</v>
      </c>
      <c r="D258" s="55" t="s">
        <v>829</v>
      </c>
      <c r="E258" s="55" t="s">
        <v>102</v>
      </c>
      <c r="F258" s="55" t="s">
        <v>812</v>
      </c>
    </row>
    <row r="259" spans="1:6" ht="13.9" thickBot="1">
      <c r="A259" s="55" t="s">
        <v>15</v>
      </c>
      <c r="B259" s="56">
        <v>497.69</v>
      </c>
      <c r="C259" s="55" t="s">
        <v>99</v>
      </c>
      <c r="D259" s="55" t="s">
        <v>738</v>
      </c>
      <c r="E259" s="55" t="s">
        <v>93</v>
      </c>
      <c r="F259" s="55" t="s">
        <v>812</v>
      </c>
    </row>
    <row r="260" spans="1:6" ht="13.9" thickBot="1">
      <c r="A260" s="55" t="s">
        <v>15</v>
      </c>
      <c r="B260" s="56">
        <v>575.96</v>
      </c>
      <c r="C260" s="55" t="s">
        <v>99</v>
      </c>
      <c r="D260" s="55" t="s">
        <v>739</v>
      </c>
      <c r="E260" s="55" t="s">
        <v>93</v>
      </c>
      <c r="F260" s="55" t="s">
        <v>812</v>
      </c>
    </row>
    <row r="261" spans="1:6" ht="13.9" thickBot="1">
      <c r="A261" s="55" t="s">
        <v>20</v>
      </c>
      <c r="B261" s="56">
        <v>5119.1400000000003</v>
      </c>
      <c r="C261" s="55" t="s">
        <v>99</v>
      </c>
      <c r="D261" s="55" t="s">
        <v>830</v>
      </c>
      <c r="E261" s="55" t="s">
        <v>93</v>
      </c>
      <c r="F261" s="55" t="s">
        <v>812</v>
      </c>
    </row>
    <row r="262" spans="1:6" ht="13.9" thickBot="1">
      <c r="A262" s="55" t="s">
        <v>15</v>
      </c>
      <c r="B262" s="56">
        <v>-78.88</v>
      </c>
      <c r="C262" s="55" t="s">
        <v>99</v>
      </c>
      <c r="D262" s="55" t="s">
        <v>793</v>
      </c>
      <c r="E262" s="55" t="s">
        <v>102</v>
      </c>
      <c r="F262" s="55" t="s">
        <v>812</v>
      </c>
    </row>
    <row r="263" spans="1:6" ht="13.9" thickBot="1">
      <c r="A263" s="55" t="s">
        <v>15</v>
      </c>
      <c r="B263" s="56">
        <v>-227.51</v>
      </c>
      <c r="C263" s="55" t="s">
        <v>99</v>
      </c>
      <c r="D263" s="55" t="s">
        <v>757</v>
      </c>
      <c r="E263" s="55" t="s">
        <v>102</v>
      </c>
      <c r="F263" s="55" t="s">
        <v>812</v>
      </c>
    </row>
    <row r="264" spans="1:6" ht="13.9" thickBot="1">
      <c r="A264" s="55" t="s">
        <v>15</v>
      </c>
      <c r="B264" s="56">
        <v>1852.78</v>
      </c>
      <c r="C264" s="55" t="s">
        <v>99</v>
      </c>
      <c r="D264" s="55" t="s">
        <v>831</v>
      </c>
      <c r="E264" s="55" t="s">
        <v>93</v>
      </c>
      <c r="F264" s="55" t="s">
        <v>812</v>
      </c>
    </row>
    <row r="265" spans="1:6" ht="13.9" thickBot="1">
      <c r="A265" s="57"/>
      <c r="B265" s="56">
        <v>267.87</v>
      </c>
      <c r="C265" s="55" t="s">
        <v>91</v>
      </c>
      <c r="D265" s="55" t="s">
        <v>113</v>
      </c>
      <c r="E265" s="55" t="s">
        <v>93</v>
      </c>
      <c r="F265" s="55" t="s">
        <v>812</v>
      </c>
    </row>
    <row r="266" spans="1:6" ht="13.9" thickBot="1">
      <c r="A266" s="57"/>
      <c r="B266" s="56">
        <v>378.69</v>
      </c>
      <c r="C266" s="55" t="s">
        <v>91</v>
      </c>
      <c r="D266" s="55" t="s">
        <v>386</v>
      </c>
      <c r="E266" s="55" t="s">
        <v>93</v>
      </c>
      <c r="F266" s="55" t="s">
        <v>812</v>
      </c>
    </row>
    <row r="267" spans="1:6" ht="13.9" thickBot="1">
      <c r="A267" s="55" t="s">
        <v>15</v>
      </c>
      <c r="B267" s="56">
        <v>3039.23</v>
      </c>
      <c r="C267" s="55" t="s">
        <v>99</v>
      </c>
      <c r="D267" s="55" t="s">
        <v>832</v>
      </c>
      <c r="E267" s="55" t="s">
        <v>93</v>
      </c>
      <c r="F267" s="55" t="s">
        <v>812</v>
      </c>
    </row>
    <row r="268" spans="1:6" ht="13.9" thickBot="1">
      <c r="A268" s="57"/>
      <c r="B268" s="56">
        <v>228.64</v>
      </c>
      <c r="C268" s="55" t="s">
        <v>131</v>
      </c>
      <c r="D268" s="55" t="s">
        <v>179</v>
      </c>
      <c r="E268" s="55" t="s">
        <v>93</v>
      </c>
      <c r="F268" s="55" t="s">
        <v>812</v>
      </c>
    </row>
    <row r="269" spans="1:6" ht="13.9" thickBot="1">
      <c r="A269" s="55" t="s">
        <v>15</v>
      </c>
      <c r="B269" s="56">
        <v>262.16000000000003</v>
      </c>
      <c r="C269" s="55" t="s">
        <v>99</v>
      </c>
      <c r="D269" s="55" t="s">
        <v>762</v>
      </c>
      <c r="E269" s="55" t="s">
        <v>93</v>
      </c>
      <c r="F269" s="55" t="s">
        <v>812</v>
      </c>
    </row>
    <row r="270" spans="1:6" ht="13.9" thickBot="1">
      <c r="A270" s="55" t="s">
        <v>15</v>
      </c>
      <c r="B270" s="56">
        <v>3039.23</v>
      </c>
      <c r="C270" s="55" t="s">
        <v>99</v>
      </c>
      <c r="D270" s="55" t="s">
        <v>833</v>
      </c>
      <c r="E270" s="55" t="s">
        <v>93</v>
      </c>
      <c r="F270" s="55" t="s">
        <v>812</v>
      </c>
    </row>
    <row r="271" spans="1:6" ht="13.9" thickBot="1">
      <c r="A271" s="55" t="s">
        <v>15</v>
      </c>
      <c r="B271" s="56">
        <v>-968.04</v>
      </c>
      <c r="C271" s="55" t="s">
        <v>99</v>
      </c>
      <c r="D271" s="55" t="s">
        <v>775</v>
      </c>
      <c r="E271" s="55" t="s">
        <v>102</v>
      </c>
      <c r="F271" s="55" t="s">
        <v>812</v>
      </c>
    </row>
    <row r="272" spans="1:6" ht="13.9" thickBot="1">
      <c r="A272" s="55" t="s">
        <v>103</v>
      </c>
      <c r="B272" s="56">
        <v>2882.58</v>
      </c>
      <c r="C272" s="55" t="s">
        <v>99</v>
      </c>
      <c r="D272" s="55" t="s">
        <v>315</v>
      </c>
      <c r="E272" s="55" t="s">
        <v>93</v>
      </c>
      <c r="F272" s="55" t="s">
        <v>812</v>
      </c>
    </row>
    <row r="273" spans="1:6" ht="13.9" thickBot="1">
      <c r="A273" s="57"/>
      <c r="B273" s="56">
        <v>8.2799999999999994</v>
      </c>
      <c r="C273" s="55" t="s">
        <v>97</v>
      </c>
      <c r="D273" s="55" t="s">
        <v>100</v>
      </c>
      <c r="E273" s="55" t="s">
        <v>93</v>
      </c>
      <c r="F273" s="55" t="s">
        <v>812</v>
      </c>
    </row>
    <row r="274" spans="1:6" ht="13.9" thickBot="1">
      <c r="A274" s="55" t="s">
        <v>20</v>
      </c>
      <c r="B274" s="56">
        <v>108407.91</v>
      </c>
      <c r="C274" s="55" t="s">
        <v>99</v>
      </c>
      <c r="D274" s="55" t="s">
        <v>225</v>
      </c>
      <c r="E274" s="55" t="s">
        <v>93</v>
      </c>
      <c r="F274" s="55" t="s">
        <v>812</v>
      </c>
    </row>
    <row r="275" spans="1:6" ht="13.9" thickBot="1">
      <c r="A275" s="55" t="s">
        <v>15</v>
      </c>
      <c r="B275" s="56">
        <v>-44.04</v>
      </c>
      <c r="C275" s="55" t="s">
        <v>99</v>
      </c>
      <c r="D275" s="55" t="s">
        <v>764</v>
      </c>
      <c r="E275" s="55" t="s">
        <v>102</v>
      </c>
      <c r="F275" s="55" t="s">
        <v>812</v>
      </c>
    </row>
    <row r="276" spans="1:6" ht="13.9" thickBot="1">
      <c r="A276" s="55" t="s">
        <v>15</v>
      </c>
      <c r="B276" s="56">
        <v>14292.98</v>
      </c>
      <c r="C276" s="55" t="s">
        <v>99</v>
      </c>
      <c r="D276" s="55" t="s">
        <v>822</v>
      </c>
      <c r="E276" s="55" t="s">
        <v>93</v>
      </c>
      <c r="F276" s="55" t="s">
        <v>812</v>
      </c>
    </row>
    <row r="277" spans="1:6" ht="13.9" thickBot="1">
      <c r="A277" s="57"/>
      <c r="B277" s="56">
        <v>46.42</v>
      </c>
      <c r="C277" s="55" t="s">
        <v>97</v>
      </c>
      <c r="D277" s="55" t="s">
        <v>98</v>
      </c>
      <c r="E277" s="55" t="s">
        <v>93</v>
      </c>
      <c r="F277" s="55" t="s">
        <v>812</v>
      </c>
    </row>
    <row r="278" spans="1:6" ht="13.9" thickBot="1">
      <c r="A278" s="55" t="s">
        <v>20</v>
      </c>
      <c r="B278" s="56">
        <v>-601.4</v>
      </c>
      <c r="C278" s="55" t="s">
        <v>99</v>
      </c>
      <c r="D278" s="55" t="s">
        <v>830</v>
      </c>
      <c r="E278" s="55" t="s">
        <v>102</v>
      </c>
      <c r="F278" s="55" t="s">
        <v>812</v>
      </c>
    </row>
    <row r="279" spans="1:6" ht="13.9" thickBot="1">
      <c r="A279" s="55" t="s">
        <v>15</v>
      </c>
      <c r="B279" s="56">
        <v>1458.95</v>
      </c>
      <c r="C279" s="55" t="s">
        <v>99</v>
      </c>
      <c r="D279" s="55" t="s">
        <v>757</v>
      </c>
      <c r="E279" s="55" t="s">
        <v>93</v>
      </c>
      <c r="F279" s="55" t="s">
        <v>812</v>
      </c>
    </row>
    <row r="280" spans="1:6" ht="13.9" thickBot="1">
      <c r="A280" s="55" t="s">
        <v>20</v>
      </c>
      <c r="B280" s="56">
        <v>37516.400000000001</v>
      </c>
      <c r="C280" s="55" t="s">
        <v>108</v>
      </c>
      <c r="D280" s="55" t="s">
        <v>161</v>
      </c>
      <c r="E280" s="55" t="s">
        <v>93</v>
      </c>
      <c r="F280" s="55" t="s">
        <v>812</v>
      </c>
    </row>
    <row r="281" spans="1:6" ht="13.9" thickBot="1">
      <c r="A281" s="55" t="s">
        <v>15</v>
      </c>
      <c r="B281" s="56">
        <v>3039.23</v>
      </c>
      <c r="C281" s="55" t="s">
        <v>99</v>
      </c>
      <c r="D281" s="55" t="s">
        <v>816</v>
      </c>
      <c r="E281" s="55" t="s">
        <v>93</v>
      </c>
      <c r="F281" s="55" t="s">
        <v>812</v>
      </c>
    </row>
    <row r="282" spans="1:6" ht="13.9" thickBot="1">
      <c r="A282" s="57"/>
      <c r="B282" s="56">
        <v>240.65</v>
      </c>
      <c r="C282" s="55" t="s">
        <v>91</v>
      </c>
      <c r="D282" s="55" t="s">
        <v>159</v>
      </c>
      <c r="E282" s="55" t="s">
        <v>93</v>
      </c>
      <c r="F282" s="55" t="s">
        <v>812</v>
      </c>
    </row>
    <row r="283" spans="1:6" ht="13.9" thickBot="1">
      <c r="A283" s="57"/>
      <c r="B283" s="56">
        <v>-39.51</v>
      </c>
      <c r="C283" s="55" t="s">
        <v>91</v>
      </c>
      <c r="D283" s="55" t="s">
        <v>159</v>
      </c>
      <c r="E283" s="55" t="s">
        <v>102</v>
      </c>
      <c r="F283" s="55" t="s">
        <v>812</v>
      </c>
    </row>
    <row r="284" spans="1:6" ht="13.9" thickBot="1">
      <c r="A284" s="57"/>
      <c r="B284" s="56">
        <v>7206.98</v>
      </c>
      <c r="C284" s="55" t="s">
        <v>91</v>
      </c>
      <c r="D284" s="55" t="s">
        <v>104</v>
      </c>
      <c r="E284" s="55" t="s">
        <v>93</v>
      </c>
      <c r="F284" s="55" t="s">
        <v>812</v>
      </c>
    </row>
    <row r="285" spans="1:6" ht="13.9" thickBot="1">
      <c r="A285" s="55" t="s">
        <v>15</v>
      </c>
      <c r="B285" s="56">
        <v>1836.81</v>
      </c>
      <c r="C285" s="55" t="s">
        <v>99</v>
      </c>
      <c r="D285" s="55" t="s">
        <v>807</v>
      </c>
      <c r="E285" s="55" t="s">
        <v>93</v>
      </c>
      <c r="F285" s="55" t="s">
        <v>812</v>
      </c>
    </row>
    <row r="286" spans="1:6" ht="13.9" thickBot="1">
      <c r="A286" s="55" t="s">
        <v>15</v>
      </c>
      <c r="B286" s="56">
        <v>223.48</v>
      </c>
      <c r="C286" s="55" t="s">
        <v>99</v>
      </c>
      <c r="D286" s="55" t="s">
        <v>726</v>
      </c>
      <c r="E286" s="55" t="s">
        <v>93</v>
      </c>
      <c r="F286" s="55" t="s">
        <v>812</v>
      </c>
    </row>
    <row r="287" spans="1:6" ht="13.9" thickBot="1">
      <c r="A287" s="55" t="s">
        <v>15</v>
      </c>
      <c r="B287" s="56">
        <v>1672.46</v>
      </c>
      <c r="C287" s="55" t="s">
        <v>99</v>
      </c>
      <c r="D287" s="55" t="s">
        <v>808</v>
      </c>
      <c r="E287" s="55" t="s">
        <v>93</v>
      </c>
      <c r="F287" s="55" t="s">
        <v>812</v>
      </c>
    </row>
    <row r="288" spans="1:6" ht="13.9" thickBot="1">
      <c r="A288" s="55" t="s">
        <v>15</v>
      </c>
      <c r="B288" s="56">
        <v>253.87</v>
      </c>
      <c r="C288" s="55" t="s">
        <v>99</v>
      </c>
      <c r="D288" s="55" t="s">
        <v>747</v>
      </c>
      <c r="E288" s="55" t="s">
        <v>93</v>
      </c>
      <c r="F288" s="55" t="s">
        <v>812</v>
      </c>
    </row>
    <row r="289" spans="1:6" ht="13.9" thickBot="1">
      <c r="A289" s="55" t="s">
        <v>103</v>
      </c>
      <c r="B289" s="56">
        <v>-849.19</v>
      </c>
      <c r="C289" s="55" t="s">
        <v>99</v>
      </c>
      <c r="D289" s="55" t="s">
        <v>315</v>
      </c>
      <c r="E289" s="55" t="s">
        <v>102</v>
      </c>
      <c r="F289" s="55" t="s">
        <v>812</v>
      </c>
    </row>
    <row r="290" spans="1:6" ht="13.9" thickBot="1">
      <c r="A290" s="57"/>
      <c r="B290" s="56">
        <v>601.15</v>
      </c>
      <c r="C290" s="55" t="s">
        <v>97</v>
      </c>
      <c r="D290" s="55" t="s">
        <v>139</v>
      </c>
      <c r="E290" s="55" t="s">
        <v>93</v>
      </c>
      <c r="F290" s="55" t="s">
        <v>812</v>
      </c>
    </row>
    <row r="291" spans="1:6" ht="13.9" thickBot="1">
      <c r="A291" s="57"/>
      <c r="B291" s="56">
        <v>227.71</v>
      </c>
      <c r="C291" s="55" t="s">
        <v>91</v>
      </c>
      <c r="D291" s="55" t="s">
        <v>100</v>
      </c>
      <c r="E291" s="55" t="s">
        <v>93</v>
      </c>
      <c r="F291" s="55" t="s">
        <v>812</v>
      </c>
    </row>
    <row r="292" spans="1:6" ht="13.9" thickBot="1">
      <c r="A292" s="55" t="s">
        <v>20</v>
      </c>
      <c r="B292" s="56">
        <v>52164.03</v>
      </c>
      <c r="C292" s="55" t="s">
        <v>99</v>
      </c>
      <c r="D292" s="55" t="s">
        <v>834</v>
      </c>
      <c r="E292" s="55" t="s">
        <v>93</v>
      </c>
      <c r="F292" s="55" t="s">
        <v>812</v>
      </c>
    </row>
    <row r="293" spans="1:6" ht="13.9" thickBot="1">
      <c r="A293" s="55" t="s">
        <v>15</v>
      </c>
      <c r="B293" s="56">
        <v>-454.72</v>
      </c>
      <c r="C293" s="55" t="s">
        <v>99</v>
      </c>
      <c r="D293" s="55" t="s">
        <v>778</v>
      </c>
      <c r="E293" s="55" t="s">
        <v>102</v>
      </c>
      <c r="F293" s="55" t="s">
        <v>812</v>
      </c>
    </row>
    <row r="294" spans="1:6" ht="13.9" thickBot="1">
      <c r="A294" s="55" t="s">
        <v>15</v>
      </c>
      <c r="B294" s="56">
        <v>2022.91</v>
      </c>
      <c r="C294" s="55" t="s">
        <v>99</v>
      </c>
      <c r="D294" s="55" t="s">
        <v>778</v>
      </c>
      <c r="E294" s="55" t="s">
        <v>93</v>
      </c>
      <c r="F294" s="55" t="s">
        <v>812</v>
      </c>
    </row>
    <row r="295" spans="1:6" ht="13.9" thickBot="1">
      <c r="A295" s="57"/>
      <c r="B295" s="56">
        <v>105.44</v>
      </c>
      <c r="C295" s="55" t="s">
        <v>91</v>
      </c>
      <c r="D295" s="55" t="s">
        <v>835</v>
      </c>
      <c r="E295" s="55" t="s">
        <v>93</v>
      </c>
      <c r="F295" s="55" t="s">
        <v>812</v>
      </c>
    </row>
    <row r="296" spans="1:6" ht="13.9" thickBot="1">
      <c r="A296" s="55" t="s">
        <v>20</v>
      </c>
      <c r="B296" s="56">
        <v>-681.29</v>
      </c>
      <c r="C296" s="55" t="s">
        <v>99</v>
      </c>
      <c r="D296" s="55" t="s">
        <v>765</v>
      </c>
      <c r="E296" s="55" t="s">
        <v>102</v>
      </c>
      <c r="F296" s="55" t="s">
        <v>812</v>
      </c>
    </row>
    <row r="297" spans="1:6" ht="13.9" thickBot="1">
      <c r="A297" s="55" t="s">
        <v>15</v>
      </c>
      <c r="B297" s="56">
        <v>6078.46</v>
      </c>
      <c r="C297" s="55" t="s">
        <v>99</v>
      </c>
      <c r="D297" s="55" t="s">
        <v>836</v>
      </c>
      <c r="E297" s="55" t="s">
        <v>93</v>
      </c>
      <c r="F297" s="55" t="s">
        <v>812</v>
      </c>
    </row>
    <row r="298" spans="1:6" ht="13.9" thickBot="1">
      <c r="A298" s="55" t="s">
        <v>103</v>
      </c>
      <c r="B298" s="56">
        <v>7852.34</v>
      </c>
      <c r="C298" s="55" t="s">
        <v>99</v>
      </c>
      <c r="D298" s="55" t="s">
        <v>123</v>
      </c>
      <c r="E298" s="55" t="s">
        <v>93</v>
      </c>
      <c r="F298" s="55" t="s">
        <v>812</v>
      </c>
    </row>
    <row r="299" spans="1:6" ht="13.9" thickBot="1">
      <c r="A299" s="57"/>
      <c r="B299" s="56">
        <v>1817.47</v>
      </c>
      <c r="C299" s="55" t="s">
        <v>133</v>
      </c>
      <c r="D299" s="55" t="s">
        <v>134</v>
      </c>
      <c r="E299" s="55" t="s">
        <v>93</v>
      </c>
      <c r="F299" s="55" t="s">
        <v>812</v>
      </c>
    </row>
    <row r="300" spans="1:6" ht="13.9" thickBot="1">
      <c r="A300" s="55" t="s">
        <v>15</v>
      </c>
      <c r="B300" s="56">
        <v>-1013.08</v>
      </c>
      <c r="C300" s="55" t="s">
        <v>99</v>
      </c>
      <c r="D300" s="55" t="s">
        <v>455</v>
      </c>
      <c r="E300" s="55" t="s">
        <v>102</v>
      </c>
      <c r="F300" s="55" t="s">
        <v>812</v>
      </c>
    </row>
    <row r="301" spans="1:6" ht="13.9" thickBot="1">
      <c r="A301" s="57"/>
      <c r="B301" s="56">
        <v>239.21</v>
      </c>
      <c r="C301" s="55" t="s">
        <v>91</v>
      </c>
      <c r="D301" s="55" t="s">
        <v>346</v>
      </c>
      <c r="E301" s="55" t="s">
        <v>93</v>
      </c>
      <c r="F301" s="55" t="s">
        <v>812</v>
      </c>
    </row>
    <row r="302" spans="1:6" ht="13.9" thickBot="1">
      <c r="A302" s="55" t="s">
        <v>15</v>
      </c>
      <c r="B302" s="56">
        <v>-2015.87</v>
      </c>
      <c r="C302" s="55" t="s">
        <v>99</v>
      </c>
      <c r="D302" s="55" t="s">
        <v>715</v>
      </c>
      <c r="E302" s="55" t="s">
        <v>102</v>
      </c>
      <c r="F302" s="55" t="s">
        <v>812</v>
      </c>
    </row>
    <row r="303" spans="1:6" ht="13.9" thickBot="1">
      <c r="A303" s="55" t="s">
        <v>20</v>
      </c>
      <c r="B303" s="56">
        <v>3712.81</v>
      </c>
      <c r="C303" s="55" t="s">
        <v>99</v>
      </c>
      <c r="D303" s="55" t="s">
        <v>837</v>
      </c>
      <c r="E303" s="55" t="s">
        <v>93</v>
      </c>
      <c r="F303" s="55" t="s">
        <v>812</v>
      </c>
    </row>
    <row r="304" spans="1:6" ht="13.9" thickBot="1">
      <c r="A304" s="57"/>
      <c r="B304" s="56">
        <v>267.93</v>
      </c>
      <c r="C304" s="55" t="s">
        <v>120</v>
      </c>
      <c r="D304" s="55" t="s">
        <v>245</v>
      </c>
      <c r="E304" s="55" t="s">
        <v>93</v>
      </c>
      <c r="F304" s="55" t="s">
        <v>812</v>
      </c>
    </row>
    <row r="305" spans="1:6" ht="13.9" thickBot="1">
      <c r="A305" s="55" t="s">
        <v>15</v>
      </c>
      <c r="B305" s="56">
        <v>-1320.51</v>
      </c>
      <c r="C305" s="55" t="s">
        <v>99</v>
      </c>
      <c r="D305" s="55" t="s">
        <v>823</v>
      </c>
      <c r="E305" s="55" t="s">
        <v>102</v>
      </c>
      <c r="F305" s="55" t="s">
        <v>812</v>
      </c>
    </row>
    <row r="306" spans="1:6" ht="13.9" thickBot="1">
      <c r="A306" s="55" t="s">
        <v>20</v>
      </c>
      <c r="B306" s="56">
        <v>32081.18</v>
      </c>
      <c r="C306" s="55" t="s">
        <v>99</v>
      </c>
      <c r="D306" s="55" t="s">
        <v>144</v>
      </c>
      <c r="E306" s="55" t="s">
        <v>93</v>
      </c>
      <c r="F306" s="55" t="s">
        <v>812</v>
      </c>
    </row>
    <row r="307" spans="1:6" ht="13.9" thickBot="1">
      <c r="A307" s="55" t="s">
        <v>20</v>
      </c>
      <c r="B307" s="56">
        <v>-85.05</v>
      </c>
      <c r="C307" s="55" t="s">
        <v>99</v>
      </c>
      <c r="D307" s="55" t="s">
        <v>144</v>
      </c>
      <c r="E307" s="55" t="s">
        <v>102</v>
      </c>
      <c r="F307" s="55" t="s">
        <v>812</v>
      </c>
    </row>
    <row r="308" spans="1:6" ht="13.9" thickBot="1">
      <c r="A308" s="57"/>
      <c r="B308" s="56">
        <v>81.319999999999993</v>
      </c>
      <c r="C308" s="55" t="s">
        <v>724</v>
      </c>
      <c r="D308" s="55" t="s">
        <v>838</v>
      </c>
      <c r="E308" s="55" t="s">
        <v>93</v>
      </c>
      <c r="F308" s="55" t="s">
        <v>812</v>
      </c>
    </row>
    <row r="309" spans="1:6" ht="13.9" thickBot="1">
      <c r="A309" s="55" t="s">
        <v>15</v>
      </c>
      <c r="B309" s="56">
        <v>55804.26</v>
      </c>
      <c r="C309" s="55" t="s">
        <v>99</v>
      </c>
      <c r="D309" s="55" t="s">
        <v>164</v>
      </c>
      <c r="E309" s="55" t="s">
        <v>93</v>
      </c>
      <c r="F309" s="55" t="s">
        <v>812</v>
      </c>
    </row>
    <row r="310" spans="1:6" ht="13.9" thickBot="1">
      <c r="A310" s="55" t="s">
        <v>15</v>
      </c>
      <c r="B310" s="56">
        <v>-9929.2199999999993</v>
      </c>
      <c r="C310" s="55" t="s">
        <v>99</v>
      </c>
      <c r="D310" s="55" t="s">
        <v>164</v>
      </c>
      <c r="E310" s="55" t="s">
        <v>102</v>
      </c>
      <c r="F310" s="55" t="s">
        <v>812</v>
      </c>
    </row>
    <row r="311" spans="1:6" ht="13.9" thickBot="1">
      <c r="A311" s="57"/>
      <c r="B311" s="56">
        <v>-254.62</v>
      </c>
      <c r="C311" s="55" t="s">
        <v>91</v>
      </c>
      <c r="D311" s="55" t="s">
        <v>104</v>
      </c>
      <c r="E311" s="55" t="s">
        <v>102</v>
      </c>
      <c r="F311" s="55" t="s">
        <v>812</v>
      </c>
    </row>
    <row r="312" spans="1:6" ht="13.9" thickBot="1">
      <c r="A312" s="57"/>
      <c r="B312" s="56">
        <v>7807.4</v>
      </c>
      <c r="C312" s="55" t="s">
        <v>106</v>
      </c>
      <c r="D312" s="55" t="s">
        <v>156</v>
      </c>
      <c r="E312" s="55" t="s">
        <v>93</v>
      </c>
      <c r="F312" s="55" t="s">
        <v>812</v>
      </c>
    </row>
    <row r="313" spans="1:6" ht="13.9" thickBot="1">
      <c r="A313" s="55" t="s">
        <v>15</v>
      </c>
      <c r="B313" s="56">
        <v>1306.4000000000001</v>
      </c>
      <c r="C313" s="55" t="s">
        <v>99</v>
      </c>
      <c r="D313" s="55" t="s">
        <v>745</v>
      </c>
      <c r="E313" s="55" t="s">
        <v>93</v>
      </c>
      <c r="F313" s="55" t="s">
        <v>812</v>
      </c>
    </row>
    <row r="314" spans="1:6" ht="13.9" thickBot="1">
      <c r="A314" s="55" t="s">
        <v>15</v>
      </c>
      <c r="B314" s="56">
        <v>-3039.23</v>
      </c>
      <c r="C314" s="55" t="s">
        <v>99</v>
      </c>
      <c r="D314" s="55" t="s">
        <v>826</v>
      </c>
      <c r="E314" s="55" t="s">
        <v>102</v>
      </c>
      <c r="F314" s="55" t="s">
        <v>812</v>
      </c>
    </row>
    <row r="315" spans="1:6" ht="13.9" thickBot="1">
      <c r="A315" s="55" t="s">
        <v>20</v>
      </c>
      <c r="B315" s="56">
        <v>-24924.82</v>
      </c>
      <c r="C315" s="55" t="s">
        <v>99</v>
      </c>
      <c r="D315" s="55" t="s">
        <v>763</v>
      </c>
      <c r="E315" s="55" t="s">
        <v>102</v>
      </c>
      <c r="F315" s="55" t="s">
        <v>812</v>
      </c>
    </row>
    <row r="316" spans="1:6" ht="13.9" thickBot="1">
      <c r="A316" s="55" t="s">
        <v>15</v>
      </c>
      <c r="B316" s="56">
        <v>4051.58</v>
      </c>
      <c r="C316" s="55" t="s">
        <v>99</v>
      </c>
      <c r="D316" s="55" t="s">
        <v>814</v>
      </c>
      <c r="E316" s="55" t="s">
        <v>93</v>
      </c>
      <c r="F316" s="55" t="s">
        <v>812</v>
      </c>
    </row>
    <row r="317" spans="1:6" ht="13.9" thickBot="1">
      <c r="A317" s="55" t="s">
        <v>20</v>
      </c>
      <c r="B317" s="56">
        <v>43611.76</v>
      </c>
      <c r="C317" s="55" t="s">
        <v>99</v>
      </c>
      <c r="D317" s="55" t="s">
        <v>748</v>
      </c>
      <c r="E317" s="55" t="s">
        <v>93</v>
      </c>
      <c r="F317" s="55" t="s">
        <v>812</v>
      </c>
    </row>
    <row r="318" spans="1:6" ht="13.9" thickBot="1">
      <c r="A318" s="55" t="s">
        <v>20</v>
      </c>
      <c r="B318" s="56">
        <v>29028.74</v>
      </c>
      <c r="C318" s="55" t="s">
        <v>99</v>
      </c>
      <c r="D318" s="55" t="s">
        <v>839</v>
      </c>
      <c r="E318" s="55" t="s">
        <v>93</v>
      </c>
      <c r="F318" s="55" t="s">
        <v>812</v>
      </c>
    </row>
    <row r="319" spans="1:6" ht="13.9" thickBot="1">
      <c r="A319" s="55" t="s">
        <v>15</v>
      </c>
      <c r="B319" s="56">
        <v>4972.74</v>
      </c>
      <c r="C319" s="55" t="s">
        <v>99</v>
      </c>
      <c r="D319" s="55" t="s">
        <v>809</v>
      </c>
      <c r="E319" s="55" t="s">
        <v>93</v>
      </c>
      <c r="F319" s="55" t="s">
        <v>812</v>
      </c>
    </row>
    <row r="320" spans="1:6" ht="13.9" thickBot="1">
      <c r="A320" s="57"/>
      <c r="B320" s="56">
        <v>115.49</v>
      </c>
      <c r="C320" s="55" t="s">
        <v>122</v>
      </c>
      <c r="D320" s="55" t="s">
        <v>178</v>
      </c>
      <c r="E320" s="55" t="s">
        <v>93</v>
      </c>
      <c r="F320" s="55" t="s">
        <v>812</v>
      </c>
    </row>
    <row r="321" spans="1:6" ht="13.9" thickBot="1">
      <c r="A321" s="57"/>
      <c r="B321" s="56">
        <v>34.92</v>
      </c>
      <c r="C321" s="55" t="s">
        <v>120</v>
      </c>
      <c r="D321" s="55" t="s">
        <v>92</v>
      </c>
      <c r="E321" s="55" t="s">
        <v>93</v>
      </c>
      <c r="F321" s="55" t="s">
        <v>812</v>
      </c>
    </row>
    <row r="322" spans="1:6" ht="13.9" thickBot="1">
      <c r="A322" s="55" t="s">
        <v>15</v>
      </c>
      <c r="B322" s="56">
        <v>88.74</v>
      </c>
      <c r="C322" s="55" t="s">
        <v>108</v>
      </c>
      <c r="D322" s="55" t="s">
        <v>840</v>
      </c>
      <c r="E322" s="55" t="s">
        <v>93</v>
      </c>
      <c r="F322" s="55" t="s">
        <v>812</v>
      </c>
    </row>
    <row r="323" spans="1:6" ht="13.9" thickBot="1">
      <c r="A323" s="55" t="s">
        <v>15</v>
      </c>
      <c r="B323" s="56">
        <v>1142.4000000000001</v>
      </c>
      <c r="C323" s="55" t="s">
        <v>99</v>
      </c>
      <c r="D323" s="55" t="s">
        <v>841</v>
      </c>
      <c r="E323" s="55" t="s">
        <v>93</v>
      </c>
      <c r="F323" s="55" t="s">
        <v>812</v>
      </c>
    </row>
    <row r="324" spans="1:6" ht="13.9" thickBot="1">
      <c r="A324" s="55" t="s">
        <v>15</v>
      </c>
      <c r="B324" s="56">
        <v>3093.99</v>
      </c>
      <c r="C324" s="55" t="s">
        <v>99</v>
      </c>
      <c r="D324" s="55" t="s">
        <v>249</v>
      </c>
      <c r="E324" s="55" t="s">
        <v>93</v>
      </c>
      <c r="F324" s="55" t="s">
        <v>812</v>
      </c>
    </row>
    <row r="325" spans="1:6" ht="13.9" thickBot="1">
      <c r="A325" s="57"/>
      <c r="B325" s="56">
        <v>1097.94</v>
      </c>
      <c r="C325" s="55" t="s">
        <v>91</v>
      </c>
      <c r="D325" s="55" t="s">
        <v>190</v>
      </c>
      <c r="E325" s="55" t="s">
        <v>93</v>
      </c>
      <c r="F325" s="55" t="s">
        <v>812</v>
      </c>
    </row>
    <row r="326" spans="1:6" ht="13.9" thickBot="1">
      <c r="A326" s="55" t="s">
        <v>15</v>
      </c>
      <c r="B326" s="56">
        <v>1103.22</v>
      </c>
      <c r="C326" s="55" t="s">
        <v>99</v>
      </c>
      <c r="D326" s="55" t="s">
        <v>239</v>
      </c>
      <c r="E326" s="55" t="s">
        <v>93</v>
      </c>
      <c r="F326" s="55" t="s">
        <v>812</v>
      </c>
    </row>
    <row r="327" spans="1:6" ht="13.9" thickBot="1">
      <c r="A327" s="55" t="s">
        <v>15</v>
      </c>
      <c r="B327" s="56">
        <v>645.08000000000004</v>
      </c>
      <c r="C327" s="55" t="s">
        <v>99</v>
      </c>
      <c r="D327" s="55" t="s">
        <v>782</v>
      </c>
      <c r="E327" s="55" t="s">
        <v>93</v>
      </c>
      <c r="F327" s="55" t="s">
        <v>812</v>
      </c>
    </row>
    <row r="328" spans="1:6" ht="13.9" thickBot="1">
      <c r="A328" s="55" t="s">
        <v>15</v>
      </c>
      <c r="B328" s="56">
        <v>109.79</v>
      </c>
      <c r="C328" s="55" t="s">
        <v>99</v>
      </c>
      <c r="D328" s="55" t="s">
        <v>718</v>
      </c>
      <c r="E328" s="55" t="s">
        <v>93</v>
      </c>
      <c r="F328" s="55" t="s">
        <v>812</v>
      </c>
    </row>
    <row r="329" spans="1:6" ht="13.9" thickBot="1">
      <c r="A329" s="55" t="s">
        <v>15</v>
      </c>
      <c r="B329" s="56">
        <v>5894.14</v>
      </c>
      <c r="C329" s="55" t="s">
        <v>99</v>
      </c>
      <c r="D329" s="55" t="s">
        <v>842</v>
      </c>
      <c r="E329" s="55" t="s">
        <v>93</v>
      </c>
      <c r="F329" s="55" t="s">
        <v>812</v>
      </c>
    </row>
    <row r="330" spans="1:6" ht="13.9" thickBot="1">
      <c r="A330" s="57"/>
      <c r="B330" s="56">
        <v>910.01</v>
      </c>
      <c r="C330" s="55" t="s">
        <v>91</v>
      </c>
      <c r="D330" s="55" t="s">
        <v>206</v>
      </c>
      <c r="E330" s="55" t="s">
        <v>93</v>
      </c>
      <c r="F330" s="55" t="s">
        <v>812</v>
      </c>
    </row>
    <row r="331" spans="1:6" ht="13.9" thickBot="1">
      <c r="A331" s="55" t="s">
        <v>15</v>
      </c>
      <c r="B331" s="56">
        <v>-1273.69</v>
      </c>
      <c r="C331" s="55" t="s">
        <v>99</v>
      </c>
      <c r="D331" s="55" t="s">
        <v>807</v>
      </c>
      <c r="E331" s="55" t="s">
        <v>102</v>
      </c>
      <c r="F331" s="55" t="s">
        <v>812</v>
      </c>
    </row>
    <row r="332" spans="1:6" ht="13.9" thickBot="1">
      <c r="A332" s="55" t="s">
        <v>20</v>
      </c>
      <c r="B332" s="56">
        <v>3300.74</v>
      </c>
      <c r="C332" s="55" t="s">
        <v>99</v>
      </c>
      <c r="D332" s="55" t="s">
        <v>774</v>
      </c>
      <c r="E332" s="55" t="s">
        <v>93</v>
      </c>
      <c r="F332" s="55" t="s">
        <v>812</v>
      </c>
    </row>
    <row r="333" spans="1:6" ht="13.9" thickBot="1">
      <c r="A333" s="57"/>
      <c r="B333" s="56">
        <v>399.43</v>
      </c>
      <c r="C333" s="55" t="s">
        <v>91</v>
      </c>
      <c r="D333" s="55" t="s">
        <v>110</v>
      </c>
      <c r="E333" s="55" t="s">
        <v>93</v>
      </c>
      <c r="F333" s="55" t="s">
        <v>812</v>
      </c>
    </row>
    <row r="334" spans="1:6" ht="13.9" thickBot="1">
      <c r="A334" s="55" t="s">
        <v>15</v>
      </c>
      <c r="B334" s="56">
        <v>138.47999999999999</v>
      </c>
      <c r="C334" s="55" t="s">
        <v>99</v>
      </c>
      <c r="D334" s="55" t="s">
        <v>798</v>
      </c>
      <c r="E334" s="55" t="s">
        <v>93</v>
      </c>
      <c r="F334" s="55" t="s">
        <v>812</v>
      </c>
    </row>
    <row r="335" spans="1:6" ht="13.9" thickBot="1">
      <c r="A335" s="57"/>
      <c r="B335" s="56">
        <v>170.7</v>
      </c>
      <c r="C335" s="55" t="s">
        <v>69</v>
      </c>
      <c r="D335" s="55" t="s">
        <v>153</v>
      </c>
      <c r="E335" s="55" t="s">
        <v>93</v>
      </c>
      <c r="F335" s="55" t="s">
        <v>812</v>
      </c>
    </row>
    <row r="336" spans="1:6" ht="13.9" thickBot="1">
      <c r="A336" s="55" t="s">
        <v>15</v>
      </c>
      <c r="B336" s="56">
        <v>718.45</v>
      </c>
      <c r="C336" s="55" t="s">
        <v>99</v>
      </c>
      <c r="D336" s="55" t="s">
        <v>764</v>
      </c>
      <c r="E336" s="55" t="s">
        <v>93</v>
      </c>
      <c r="F336" s="55" t="s">
        <v>812</v>
      </c>
    </row>
    <row r="337" spans="1:6" ht="13.9" thickBot="1">
      <c r="A337" s="55" t="s">
        <v>15</v>
      </c>
      <c r="B337" s="56">
        <v>1852.92</v>
      </c>
      <c r="C337" s="55" t="s">
        <v>99</v>
      </c>
      <c r="D337" s="55" t="s">
        <v>735</v>
      </c>
      <c r="E337" s="55" t="s">
        <v>93</v>
      </c>
      <c r="F337" s="55" t="s">
        <v>812</v>
      </c>
    </row>
    <row r="338" spans="1:6" ht="13.9" thickBot="1">
      <c r="A338" s="55" t="s">
        <v>103</v>
      </c>
      <c r="B338" s="56">
        <v>-746.4</v>
      </c>
      <c r="C338" s="55" t="s">
        <v>99</v>
      </c>
      <c r="D338" s="55" t="s">
        <v>123</v>
      </c>
      <c r="E338" s="55" t="s">
        <v>102</v>
      </c>
      <c r="F338" s="55" t="s">
        <v>812</v>
      </c>
    </row>
    <row r="339" spans="1:6" ht="13.9" thickBot="1">
      <c r="A339" s="57"/>
      <c r="B339" s="56">
        <v>1516.02</v>
      </c>
      <c r="C339" s="55" t="s">
        <v>91</v>
      </c>
      <c r="D339" s="55" t="s">
        <v>180</v>
      </c>
      <c r="E339" s="55" t="s">
        <v>93</v>
      </c>
      <c r="F339" s="55" t="s">
        <v>812</v>
      </c>
    </row>
    <row r="340" spans="1:6" ht="13.9" thickBot="1">
      <c r="A340" s="55" t="s">
        <v>20</v>
      </c>
      <c r="B340" s="56">
        <v>13499.5</v>
      </c>
      <c r="C340" s="55" t="s">
        <v>99</v>
      </c>
      <c r="D340" s="55" t="s">
        <v>843</v>
      </c>
      <c r="E340" s="55" t="s">
        <v>93</v>
      </c>
      <c r="F340" s="55" t="s">
        <v>812</v>
      </c>
    </row>
    <row r="341" spans="1:6" ht="13.9" thickBot="1">
      <c r="A341" s="55" t="s">
        <v>15</v>
      </c>
      <c r="B341" s="56">
        <v>37643.32</v>
      </c>
      <c r="C341" s="55" t="s">
        <v>99</v>
      </c>
      <c r="D341" s="55" t="s">
        <v>753</v>
      </c>
      <c r="E341" s="55" t="s">
        <v>93</v>
      </c>
      <c r="F341" s="55" t="s">
        <v>812</v>
      </c>
    </row>
    <row r="342" spans="1:6" ht="13.9" thickBot="1">
      <c r="A342" s="55" t="s">
        <v>15</v>
      </c>
      <c r="B342" s="56">
        <v>-16996.18</v>
      </c>
      <c r="C342" s="55" t="s">
        <v>99</v>
      </c>
      <c r="D342" s="55" t="s">
        <v>753</v>
      </c>
      <c r="E342" s="55" t="s">
        <v>102</v>
      </c>
      <c r="F342" s="55" t="s">
        <v>812</v>
      </c>
    </row>
    <row r="343" spans="1:6" ht="13.9" thickBot="1">
      <c r="A343" s="55" t="s">
        <v>15</v>
      </c>
      <c r="B343" s="56">
        <v>1146.76</v>
      </c>
      <c r="C343" s="55" t="s">
        <v>99</v>
      </c>
      <c r="D343" s="55" t="s">
        <v>781</v>
      </c>
      <c r="E343" s="55" t="s">
        <v>93</v>
      </c>
      <c r="F343" s="55" t="s">
        <v>812</v>
      </c>
    </row>
    <row r="344" spans="1:6" ht="13.9" thickBot="1">
      <c r="A344" s="55" t="s">
        <v>15</v>
      </c>
      <c r="B344" s="56">
        <v>1620.89</v>
      </c>
      <c r="C344" s="55" t="s">
        <v>99</v>
      </c>
      <c r="D344" s="55" t="s">
        <v>583</v>
      </c>
      <c r="E344" s="55" t="s">
        <v>93</v>
      </c>
      <c r="F344" s="55" t="s">
        <v>812</v>
      </c>
    </row>
    <row r="345" spans="1:6" ht="13.9" thickBot="1">
      <c r="A345" s="55" t="s">
        <v>15</v>
      </c>
      <c r="B345" s="56">
        <v>308.11</v>
      </c>
      <c r="C345" s="55" t="s">
        <v>99</v>
      </c>
      <c r="D345" s="55" t="s">
        <v>742</v>
      </c>
      <c r="E345" s="55" t="s">
        <v>93</v>
      </c>
      <c r="F345" s="55" t="s">
        <v>812</v>
      </c>
    </row>
    <row r="346" spans="1:6" ht="13.9" thickBot="1">
      <c r="A346" s="57"/>
      <c r="B346" s="56">
        <v>77.3</v>
      </c>
      <c r="C346" s="55" t="s">
        <v>97</v>
      </c>
      <c r="D346" s="55" t="s">
        <v>157</v>
      </c>
      <c r="E346" s="55" t="s">
        <v>93</v>
      </c>
      <c r="F346" s="55" t="s">
        <v>812</v>
      </c>
    </row>
    <row r="347" spans="1:6" ht="13.9" thickBot="1">
      <c r="A347" s="57"/>
      <c r="B347" s="56">
        <v>1134.55</v>
      </c>
      <c r="C347" s="55" t="s">
        <v>91</v>
      </c>
      <c r="D347" s="55" t="s">
        <v>142</v>
      </c>
      <c r="E347" s="55" t="s">
        <v>93</v>
      </c>
      <c r="F347" s="55" t="s">
        <v>812</v>
      </c>
    </row>
    <row r="348" spans="1:6" ht="13.9" thickBot="1">
      <c r="A348" s="57"/>
      <c r="B348" s="56">
        <v>81.09</v>
      </c>
      <c r="C348" s="55" t="s">
        <v>129</v>
      </c>
      <c r="D348" s="55" t="s">
        <v>140</v>
      </c>
      <c r="E348" s="55" t="s">
        <v>93</v>
      </c>
      <c r="F348" s="55" t="s">
        <v>812</v>
      </c>
    </row>
    <row r="349" spans="1:6" ht="13.9" thickBot="1">
      <c r="A349" s="55" t="s">
        <v>15</v>
      </c>
      <c r="B349" s="56">
        <v>472.5</v>
      </c>
      <c r="C349" s="55" t="s">
        <v>99</v>
      </c>
      <c r="D349" s="55" t="s">
        <v>723</v>
      </c>
      <c r="E349" s="55" t="s">
        <v>93</v>
      </c>
      <c r="F349" s="55" t="s">
        <v>812</v>
      </c>
    </row>
    <row r="350" spans="1:6" ht="13.9" thickBot="1">
      <c r="A350" s="57"/>
      <c r="B350" s="56">
        <v>5959.85</v>
      </c>
      <c r="C350" s="55" t="s">
        <v>91</v>
      </c>
      <c r="D350" s="55" t="s">
        <v>136</v>
      </c>
      <c r="E350" s="55" t="s">
        <v>93</v>
      </c>
      <c r="F350" s="55" t="s">
        <v>844</v>
      </c>
    </row>
    <row r="351" spans="1:6" ht="13.9" thickBot="1">
      <c r="A351" s="57"/>
      <c r="B351" s="56">
        <v>11366.66</v>
      </c>
      <c r="C351" s="55" t="s">
        <v>91</v>
      </c>
      <c r="D351" s="55" t="s">
        <v>104</v>
      </c>
      <c r="E351" s="55" t="s">
        <v>93</v>
      </c>
      <c r="F351" s="55" t="s">
        <v>844</v>
      </c>
    </row>
    <row r="352" spans="1:6" ht="13.9" thickBot="1">
      <c r="A352" s="57"/>
      <c r="B352" s="56">
        <v>30945.93</v>
      </c>
      <c r="C352" s="55" t="s">
        <v>106</v>
      </c>
      <c r="D352" s="55" t="s">
        <v>156</v>
      </c>
      <c r="E352" s="55" t="s">
        <v>93</v>
      </c>
      <c r="F352" s="55" t="s">
        <v>844</v>
      </c>
    </row>
    <row r="353" spans="1:6" ht="13.9" thickBot="1">
      <c r="A353" s="55" t="s">
        <v>15</v>
      </c>
      <c r="B353" s="56">
        <v>685.2</v>
      </c>
      <c r="C353" s="55" t="s">
        <v>99</v>
      </c>
      <c r="D353" s="55" t="s">
        <v>730</v>
      </c>
      <c r="E353" s="55" t="s">
        <v>93</v>
      </c>
      <c r="F353" s="55" t="s">
        <v>844</v>
      </c>
    </row>
    <row r="354" spans="1:6" ht="13.9" thickBot="1">
      <c r="A354" s="55" t="s">
        <v>15</v>
      </c>
      <c r="B354" s="56">
        <v>54.6</v>
      </c>
      <c r="C354" s="55" t="s">
        <v>99</v>
      </c>
      <c r="D354" s="55" t="s">
        <v>747</v>
      </c>
      <c r="E354" s="55" t="s">
        <v>93</v>
      </c>
      <c r="F354" s="55" t="s">
        <v>844</v>
      </c>
    </row>
    <row r="355" spans="1:6" ht="13.9" thickBot="1">
      <c r="A355" s="55" t="s">
        <v>20</v>
      </c>
      <c r="B355" s="56">
        <v>9817.82</v>
      </c>
      <c r="C355" s="55" t="s">
        <v>99</v>
      </c>
      <c r="D355" s="55" t="s">
        <v>748</v>
      </c>
      <c r="E355" s="55" t="s">
        <v>93</v>
      </c>
      <c r="F355" s="55" t="s">
        <v>844</v>
      </c>
    </row>
    <row r="356" spans="1:6" ht="13.9" thickBot="1">
      <c r="A356" s="55" t="s">
        <v>15</v>
      </c>
      <c r="B356" s="56">
        <v>1700.32</v>
      </c>
      <c r="C356" s="55" t="s">
        <v>99</v>
      </c>
      <c r="D356" s="55" t="s">
        <v>777</v>
      </c>
      <c r="E356" s="55" t="s">
        <v>93</v>
      </c>
      <c r="F356" s="55" t="s">
        <v>844</v>
      </c>
    </row>
    <row r="357" spans="1:6" ht="13.9" thickBot="1">
      <c r="A357" s="55" t="s">
        <v>15</v>
      </c>
      <c r="B357" s="56">
        <v>-61.84</v>
      </c>
      <c r="C357" s="55" t="s">
        <v>99</v>
      </c>
      <c r="D357" s="55" t="s">
        <v>799</v>
      </c>
      <c r="E357" s="55" t="s">
        <v>102</v>
      </c>
      <c r="F357" s="55" t="s">
        <v>844</v>
      </c>
    </row>
    <row r="358" spans="1:6" ht="13.9" thickBot="1">
      <c r="A358" s="55" t="s">
        <v>15</v>
      </c>
      <c r="B358" s="56">
        <v>74.489999999999995</v>
      </c>
      <c r="C358" s="55" t="s">
        <v>99</v>
      </c>
      <c r="D358" s="55" t="s">
        <v>845</v>
      </c>
      <c r="E358" s="55" t="s">
        <v>93</v>
      </c>
      <c r="F358" s="55" t="s">
        <v>844</v>
      </c>
    </row>
    <row r="359" spans="1:6" ht="13.9" thickBot="1">
      <c r="A359" s="57"/>
      <c r="B359" s="56">
        <v>885.3</v>
      </c>
      <c r="C359" s="55" t="s">
        <v>91</v>
      </c>
      <c r="D359" s="55" t="s">
        <v>223</v>
      </c>
      <c r="E359" s="55" t="s">
        <v>93</v>
      </c>
      <c r="F359" s="55" t="s">
        <v>844</v>
      </c>
    </row>
    <row r="360" spans="1:6" ht="13.9" thickBot="1">
      <c r="A360" s="55" t="s">
        <v>15</v>
      </c>
      <c r="B360" s="56">
        <v>-128.08000000000001</v>
      </c>
      <c r="C360" s="55" t="s">
        <v>99</v>
      </c>
      <c r="D360" s="55" t="s">
        <v>846</v>
      </c>
      <c r="E360" s="55" t="s">
        <v>102</v>
      </c>
      <c r="F360" s="55" t="s">
        <v>844</v>
      </c>
    </row>
    <row r="361" spans="1:6" ht="13.9" thickBot="1">
      <c r="A361" s="55" t="s">
        <v>15</v>
      </c>
      <c r="B361" s="56">
        <v>-7368.87</v>
      </c>
      <c r="C361" s="55" t="s">
        <v>99</v>
      </c>
      <c r="D361" s="55" t="s">
        <v>822</v>
      </c>
      <c r="E361" s="55" t="s">
        <v>102</v>
      </c>
      <c r="F361" s="55" t="s">
        <v>844</v>
      </c>
    </row>
    <row r="362" spans="1:6" ht="13.9" thickBot="1">
      <c r="A362" s="55" t="s">
        <v>15</v>
      </c>
      <c r="B362" s="56">
        <v>480.99</v>
      </c>
      <c r="C362" s="55" t="s">
        <v>99</v>
      </c>
      <c r="D362" s="55" t="s">
        <v>781</v>
      </c>
      <c r="E362" s="55" t="s">
        <v>93</v>
      </c>
      <c r="F362" s="55" t="s">
        <v>844</v>
      </c>
    </row>
    <row r="363" spans="1:6" ht="13.9" thickBot="1">
      <c r="A363" s="57"/>
      <c r="B363" s="56">
        <v>686.24</v>
      </c>
      <c r="C363" s="55" t="s">
        <v>97</v>
      </c>
      <c r="D363" s="55" t="s">
        <v>157</v>
      </c>
      <c r="E363" s="55" t="s">
        <v>93</v>
      </c>
      <c r="F363" s="55" t="s">
        <v>844</v>
      </c>
    </row>
    <row r="364" spans="1:6" ht="13.9" thickBot="1">
      <c r="A364" s="55" t="s">
        <v>20</v>
      </c>
      <c r="B364" s="56">
        <v>3235.76</v>
      </c>
      <c r="C364" s="55" t="s">
        <v>99</v>
      </c>
      <c r="D364" s="55" t="s">
        <v>847</v>
      </c>
      <c r="E364" s="55" t="s">
        <v>93</v>
      </c>
      <c r="F364" s="55" t="s">
        <v>844</v>
      </c>
    </row>
    <row r="365" spans="1:6" ht="13.9" thickBot="1">
      <c r="A365" s="55" t="s">
        <v>20</v>
      </c>
      <c r="B365" s="56">
        <v>-12504.16</v>
      </c>
      <c r="C365" s="55" t="s">
        <v>108</v>
      </c>
      <c r="D365" s="55" t="s">
        <v>161</v>
      </c>
      <c r="E365" s="55" t="s">
        <v>102</v>
      </c>
      <c r="F365" s="55" t="s">
        <v>844</v>
      </c>
    </row>
    <row r="366" spans="1:6" ht="13.9" thickBot="1">
      <c r="A366" s="57"/>
      <c r="B366" s="56">
        <v>863.82</v>
      </c>
      <c r="C366" s="55" t="s">
        <v>91</v>
      </c>
      <c r="D366" s="55" t="s">
        <v>113</v>
      </c>
      <c r="E366" s="55" t="s">
        <v>93</v>
      </c>
      <c r="F366" s="55" t="s">
        <v>844</v>
      </c>
    </row>
    <row r="367" spans="1:6" ht="13.9" thickBot="1">
      <c r="A367" s="57"/>
      <c r="B367" s="56">
        <v>-220.48</v>
      </c>
      <c r="C367" s="55" t="s">
        <v>91</v>
      </c>
      <c r="D367" s="55" t="s">
        <v>136</v>
      </c>
      <c r="E367" s="55" t="s">
        <v>102</v>
      </c>
      <c r="F367" s="55" t="s">
        <v>844</v>
      </c>
    </row>
    <row r="368" spans="1:6" ht="13.9" thickBot="1">
      <c r="A368" s="55" t="s">
        <v>15</v>
      </c>
      <c r="B368" s="56">
        <v>616.96</v>
      </c>
      <c r="C368" s="55" t="s">
        <v>99</v>
      </c>
      <c r="D368" s="55" t="s">
        <v>848</v>
      </c>
      <c r="E368" s="55" t="s">
        <v>93</v>
      </c>
      <c r="F368" s="55" t="s">
        <v>844</v>
      </c>
    </row>
    <row r="369" spans="1:6" ht="13.9" thickBot="1">
      <c r="A369" s="55" t="s">
        <v>15</v>
      </c>
      <c r="B369" s="56">
        <v>107.56</v>
      </c>
      <c r="C369" s="55" t="s">
        <v>99</v>
      </c>
      <c r="D369" s="55" t="s">
        <v>788</v>
      </c>
      <c r="E369" s="55" t="s">
        <v>93</v>
      </c>
      <c r="F369" s="55" t="s">
        <v>844</v>
      </c>
    </row>
    <row r="370" spans="1:6" ht="13.9" thickBot="1">
      <c r="A370" s="55" t="s">
        <v>15</v>
      </c>
      <c r="B370" s="56">
        <v>53.3</v>
      </c>
      <c r="C370" s="55" t="s">
        <v>99</v>
      </c>
      <c r="D370" s="55" t="s">
        <v>849</v>
      </c>
      <c r="E370" s="55" t="s">
        <v>93</v>
      </c>
      <c r="F370" s="55" t="s">
        <v>844</v>
      </c>
    </row>
    <row r="371" spans="1:6" ht="13.9" thickBot="1">
      <c r="A371" s="57"/>
      <c r="B371" s="56">
        <v>-165.99</v>
      </c>
      <c r="C371" s="55" t="s">
        <v>91</v>
      </c>
      <c r="D371" s="55" t="s">
        <v>104</v>
      </c>
      <c r="E371" s="55" t="s">
        <v>102</v>
      </c>
      <c r="F371" s="55" t="s">
        <v>844</v>
      </c>
    </row>
    <row r="372" spans="1:6" ht="13.9" thickBot="1">
      <c r="A372" s="57"/>
      <c r="B372" s="56">
        <v>239.05</v>
      </c>
      <c r="C372" s="55" t="s">
        <v>127</v>
      </c>
      <c r="D372" s="55" t="s">
        <v>345</v>
      </c>
      <c r="E372" s="55" t="s">
        <v>93</v>
      </c>
      <c r="F372" s="55" t="s">
        <v>844</v>
      </c>
    </row>
    <row r="373" spans="1:6" ht="13.9" thickBot="1">
      <c r="A373" s="55" t="s">
        <v>15</v>
      </c>
      <c r="B373" s="56">
        <v>1067.5999999999999</v>
      </c>
      <c r="C373" s="55" t="s">
        <v>99</v>
      </c>
      <c r="D373" s="55" t="s">
        <v>827</v>
      </c>
      <c r="E373" s="55" t="s">
        <v>93</v>
      </c>
      <c r="F373" s="55" t="s">
        <v>844</v>
      </c>
    </row>
    <row r="374" spans="1:6" ht="13.9" thickBot="1">
      <c r="A374" s="57"/>
      <c r="B374" s="56">
        <v>443.24</v>
      </c>
      <c r="C374" s="55" t="s">
        <v>91</v>
      </c>
      <c r="D374" s="55" t="s">
        <v>289</v>
      </c>
      <c r="E374" s="55" t="s">
        <v>93</v>
      </c>
      <c r="F374" s="55" t="s">
        <v>844</v>
      </c>
    </row>
    <row r="375" spans="1:6" ht="13.9" thickBot="1">
      <c r="A375" s="57"/>
      <c r="B375" s="56">
        <v>1302.95</v>
      </c>
      <c r="C375" s="55" t="s">
        <v>105</v>
      </c>
      <c r="D375" s="55" t="s">
        <v>154</v>
      </c>
      <c r="E375" s="55" t="s">
        <v>93</v>
      </c>
      <c r="F375" s="55" t="s">
        <v>844</v>
      </c>
    </row>
    <row r="376" spans="1:6" ht="13.9" thickBot="1">
      <c r="A376" s="55" t="s">
        <v>20</v>
      </c>
      <c r="B376" s="56">
        <v>-9847.86</v>
      </c>
      <c r="C376" s="55" t="s">
        <v>99</v>
      </c>
      <c r="D376" s="55" t="s">
        <v>225</v>
      </c>
      <c r="E376" s="55" t="s">
        <v>102</v>
      </c>
      <c r="F376" s="55" t="s">
        <v>844</v>
      </c>
    </row>
    <row r="377" spans="1:6" ht="13.9" thickBot="1">
      <c r="A377" s="55" t="s">
        <v>15</v>
      </c>
      <c r="B377" s="56">
        <v>3526.93</v>
      </c>
      <c r="C377" s="55" t="s">
        <v>91</v>
      </c>
      <c r="D377" s="55" t="s">
        <v>850</v>
      </c>
      <c r="E377" s="55" t="s">
        <v>93</v>
      </c>
      <c r="F377" s="55" t="s">
        <v>844</v>
      </c>
    </row>
    <row r="378" spans="1:6" ht="13.9" thickBot="1">
      <c r="A378" s="55" t="s">
        <v>15</v>
      </c>
      <c r="B378" s="56">
        <v>4826.95</v>
      </c>
      <c r="C378" s="55" t="s">
        <v>99</v>
      </c>
      <c r="D378" s="55" t="s">
        <v>846</v>
      </c>
      <c r="E378" s="55" t="s">
        <v>93</v>
      </c>
      <c r="F378" s="55" t="s">
        <v>844</v>
      </c>
    </row>
    <row r="379" spans="1:6" ht="13.9" thickBot="1">
      <c r="A379" s="55" t="s">
        <v>20</v>
      </c>
      <c r="B379" s="56">
        <v>17645.509999999998</v>
      </c>
      <c r="C379" s="55" t="s">
        <v>99</v>
      </c>
      <c r="D379" s="55" t="s">
        <v>843</v>
      </c>
      <c r="E379" s="55" t="s">
        <v>93</v>
      </c>
      <c r="F379" s="55" t="s">
        <v>844</v>
      </c>
    </row>
    <row r="380" spans="1:6" ht="13.9" thickBot="1">
      <c r="A380" s="55" t="s">
        <v>20</v>
      </c>
      <c r="B380" s="56">
        <v>108.4</v>
      </c>
      <c r="C380" s="55" t="s">
        <v>99</v>
      </c>
      <c r="D380" s="55" t="s">
        <v>766</v>
      </c>
      <c r="E380" s="55" t="s">
        <v>93</v>
      </c>
      <c r="F380" s="55" t="s">
        <v>844</v>
      </c>
    </row>
    <row r="381" spans="1:6" ht="13.9" thickBot="1">
      <c r="A381" s="57"/>
      <c r="B381" s="56">
        <v>131.16</v>
      </c>
      <c r="C381" s="55" t="s">
        <v>91</v>
      </c>
      <c r="D381" s="55" t="s">
        <v>430</v>
      </c>
      <c r="E381" s="55" t="s">
        <v>93</v>
      </c>
      <c r="F381" s="55" t="s">
        <v>844</v>
      </c>
    </row>
    <row r="382" spans="1:6" ht="13.9" thickBot="1">
      <c r="A382" s="55" t="s">
        <v>20</v>
      </c>
      <c r="B382" s="56">
        <v>2168.15</v>
      </c>
      <c r="C382" s="55" t="s">
        <v>99</v>
      </c>
      <c r="D382" s="55" t="s">
        <v>830</v>
      </c>
      <c r="E382" s="55" t="s">
        <v>93</v>
      </c>
      <c r="F382" s="55" t="s">
        <v>844</v>
      </c>
    </row>
    <row r="383" spans="1:6" ht="13.9" thickBot="1">
      <c r="A383" s="55" t="s">
        <v>15</v>
      </c>
      <c r="B383" s="56">
        <v>114.78</v>
      </c>
      <c r="C383" s="55" t="s">
        <v>99</v>
      </c>
      <c r="D383" s="55" t="s">
        <v>851</v>
      </c>
      <c r="E383" s="55" t="s">
        <v>93</v>
      </c>
      <c r="F383" s="55" t="s">
        <v>844</v>
      </c>
    </row>
    <row r="384" spans="1:6" ht="13.9" thickBot="1">
      <c r="A384" s="55" t="s">
        <v>15</v>
      </c>
      <c r="B384" s="56">
        <v>1365.32</v>
      </c>
      <c r="C384" s="55" t="s">
        <v>99</v>
      </c>
      <c r="D384" s="55" t="s">
        <v>852</v>
      </c>
      <c r="E384" s="55" t="s">
        <v>93</v>
      </c>
      <c r="F384" s="55" t="s">
        <v>844</v>
      </c>
    </row>
    <row r="385" spans="1:6" ht="13.9" thickBot="1">
      <c r="A385" s="55" t="s">
        <v>15</v>
      </c>
      <c r="B385" s="56">
        <v>-2603.25</v>
      </c>
      <c r="C385" s="55" t="s">
        <v>99</v>
      </c>
      <c r="D385" s="55" t="s">
        <v>804</v>
      </c>
      <c r="E385" s="55" t="s">
        <v>102</v>
      </c>
      <c r="F385" s="55" t="s">
        <v>844</v>
      </c>
    </row>
    <row r="386" spans="1:6" ht="13.9" thickBot="1">
      <c r="A386" s="57"/>
      <c r="B386" s="56">
        <v>851.22</v>
      </c>
      <c r="C386" s="55" t="s">
        <v>91</v>
      </c>
      <c r="D386" s="55" t="s">
        <v>159</v>
      </c>
      <c r="E386" s="55" t="s">
        <v>93</v>
      </c>
      <c r="F386" s="55" t="s">
        <v>844</v>
      </c>
    </row>
    <row r="387" spans="1:6" ht="13.9" thickBot="1">
      <c r="A387" s="55" t="s">
        <v>15</v>
      </c>
      <c r="B387" s="56">
        <v>2870.42</v>
      </c>
      <c r="C387" s="55" t="s">
        <v>99</v>
      </c>
      <c r="D387" s="55" t="s">
        <v>853</v>
      </c>
      <c r="E387" s="55" t="s">
        <v>93</v>
      </c>
      <c r="F387" s="55" t="s">
        <v>844</v>
      </c>
    </row>
    <row r="388" spans="1:6" ht="13.9" thickBot="1">
      <c r="A388" s="55" t="s">
        <v>15</v>
      </c>
      <c r="B388" s="56">
        <v>-817.87</v>
      </c>
      <c r="C388" s="55" t="s">
        <v>99</v>
      </c>
      <c r="D388" s="55" t="s">
        <v>808</v>
      </c>
      <c r="E388" s="55" t="s">
        <v>102</v>
      </c>
      <c r="F388" s="55" t="s">
        <v>844</v>
      </c>
    </row>
    <row r="389" spans="1:6" ht="13.9" thickBot="1">
      <c r="A389" s="57"/>
      <c r="B389" s="56">
        <v>223.04</v>
      </c>
      <c r="C389" s="55" t="s">
        <v>91</v>
      </c>
      <c r="D389" s="55" t="s">
        <v>100</v>
      </c>
      <c r="E389" s="55" t="s">
        <v>93</v>
      </c>
      <c r="F389" s="55" t="s">
        <v>844</v>
      </c>
    </row>
    <row r="390" spans="1:6" ht="13.9" thickBot="1">
      <c r="A390" s="55" t="s">
        <v>20</v>
      </c>
      <c r="B390" s="56">
        <v>17530.759999999998</v>
      </c>
      <c r="C390" s="55" t="s">
        <v>99</v>
      </c>
      <c r="D390" s="55" t="s">
        <v>225</v>
      </c>
      <c r="E390" s="55" t="s">
        <v>93</v>
      </c>
      <c r="F390" s="55" t="s">
        <v>844</v>
      </c>
    </row>
    <row r="391" spans="1:6" ht="13.9" thickBot="1">
      <c r="A391" s="55" t="s">
        <v>15</v>
      </c>
      <c r="B391" s="56">
        <v>287.99</v>
      </c>
      <c r="C391" s="55" t="s">
        <v>99</v>
      </c>
      <c r="D391" s="55" t="s">
        <v>854</v>
      </c>
      <c r="E391" s="55" t="s">
        <v>93</v>
      </c>
      <c r="F391" s="55" t="s">
        <v>844</v>
      </c>
    </row>
    <row r="392" spans="1:6" ht="13.9" thickBot="1">
      <c r="A392" s="55" t="s">
        <v>15</v>
      </c>
      <c r="B392" s="56">
        <v>-54.32</v>
      </c>
      <c r="C392" s="55" t="s">
        <v>99</v>
      </c>
      <c r="D392" s="55" t="s">
        <v>736</v>
      </c>
      <c r="E392" s="55" t="s">
        <v>102</v>
      </c>
      <c r="F392" s="55" t="s">
        <v>844</v>
      </c>
    </row>
    <row r="393" spans="1:6" ht="13.9" thickBot="1">
      <c r="A393" s="55" t="s">
        <v>103</v>
      </c>
      <c r="B393" s="56">
        <v>15146.13</v>
      </c>
      <c r="C393" s="55" t="s">
        <v>99</v>
      </c>
      <c r="D393" s="55" t="s">
        <v>123</v>
      </c>
      <c r="E393" s="55" t="s">
        <v>93</v>
      </c>
      <c r="F393" s="55" t="s">
        <v>844</v>
      </c>
    </row>
    <row r="394" spans="1:6" ht="13.9" thickBot="1">
      <c r="A394" s="55" t="s">
        <v>20</v>
      </c>
      <c r="B394" s="56">
        <v>2459.2199999999998</v>
      </c>
      <c r="C394" s="55" t="s">
        <v>99</v>
      </c>
      <c r="D394" s="55" t="s">
        <v>855</v>
      </c>
      <c r="E394" s="55" t="s">
        <v>93</v>
      </c>
      <c r="F394" s="55" t="s">
        <v>844</v>
      </c>
    </row>
    <row r="395" spans="1:6" ht="13.9" thickBot="1">
      <c r="A395" s="57"/>
      <c r="B395" s="56">
        <v>2180.56</v>
      </c>
      <c r="C395" s="55" t="s">
        <v>133</v>
      </c>
      <c r="D395" s="55" t="s">
        <v>134</v>
      </c>
      <c r="E395" s="55" t="s">
        <v>93</v>
      </c>
      <c r="F395" s="55" t="s">
        <v>844</v>
      </c>
    </row>
    <row r="396" spans="1:6" ht="13.9" thickBot="1">
      <c r="A396" s="57"/>
      <c r="B396" s="56">
        <v>-113.25</v>
      </c>
      <c r="C396" s="55" t="s">
        <v>133</v>
      </c>
      <c r="D396" s="55" t="s">
        <v>134</v>
      </c>
      <c r="E396" s="55" t="s">
        <v>102</v>
      </c>
      <c r="F396" s="55" t="s">
        <v>844</v>
      </c>
    </row>
    <row r="397" spans="1:6" ht="13.9" thickBot="1">
      <c r="A397" s="57"/>
      <c r="B397" s="56">
        <v>7812.64</v>
      </c>
      <c r="C397" s="55" t="s">
        <v>91</v>
      </c>
      <c r="D397" s="55" t="s">
        <v>180</v>
      </c>
      <c r="E397" s="55" t="s">
        <v>93</v>
      </c>
      <c r="F397" s="55" t="s">
        <v>844</v>
      </c>
    </row>
    <row r="398" spans="1:6" ht="13.9" thickBot="1">
      <c r="A398" s="55" t="s">
        <v>15</v>
      </c>
      <c r="B398" s="56">
        <v>91.5</v>
      </c>
      <c r="C398" s="55" t="s">
        <v>99</v>
      </c>
      <c r="D398" s="55" t="s">
        <v>828</v>
      </c>
      <c r="E398" s="55" t="s">
        <v>93</v>
      </c>
      <c r="F398" s="55" t="s">
        <v>844</v>
      </c>
    </row>
    <row r="399" spans="1:6" ht="13.9" thickBot="1">
      <c r="A399" s="55" t="s">
        <v>15</v>
      </c>
      <c r="B399" s="56">
        <v>21.91</v>
      </c>
      <c r="C399" s="55" t="s">
        <v>99</v>
      </c>
      <c r="D399" s="55" t="s">
        <v>856</v>
      </c>
      <c r="E399" s="55" t="s">
        <v>93</v>
      </c>
      <c r="F399" s="55" t="s">
        <v>844</v>
      </c>
    </row>
    <row r="400" spans="1:6" ht="13.9" thickBot="1">
      <c r="A400" s="55" t="s">
        <v>15</v>
      </c>
      <c r="B400" s="56">
        <v>1251.54</v>
      </c>
      <c r="C400" s="55" t="s">
        <v>99</v>
      </c>
      <c r="D400" s="55" t="s">
        <v>239</v>
      </c>
      <c r="E400" s="55" t="s">
        <v>93</v>
      </c>
      <c r="F400" s="55" t="s">
        <v>844</v>
      </c>
    </row>
    <row r="401" spans="1:6" ht="13.9" thickBot="1">
      <c r="A401" s="55" t="s">
        <v>15</v>
      </c>
      <c r="B401" s="56">
        <v>3437.24</v>
      </c>
      <c r="C401" s="55" t="s">
        <v>99</v>
      </c>
      <c r="D401" s="55" t="s">
        <v>782</v>
      </c>
      <c r="E401" s="55" t="s">
        <v>93</v>
      </c>
      <c r="F401" s="55" t="s">
        <v>844</v>
      </c>
    </row>
    <row r="402" spans="1:6" ht="13.9" thickBot="1">
      <c r="A402" s="57"/>
      <c r="B402" s="56">
        <v>-44.99</v>
      </c>
      <c r="C402" s="55" t="s">
        <v>724</v>
      </c>
      <c r="D402" s="55" t="s">
        <v>838</v>
      </c>
      <c r="E402" s="55" t="s">
        <v>102</v>
      </c>
      <c r="F402" s="55" t="s">
        <v>844</v>
      </c>
    </row>
    <row r="403" spans="1:6" ht="13.9" thickBot="1">
      <c r="A403" s="55" t="s">
        <v>15</v>
      </c>
      <c r="B403" s="56">
        <v>33866.19</v>
      </c>
      <c r="C403" s="55" t="s">
        <v>99</v>
      </c>
      <c r="D403" s="55" t="s">
        <v>842</v>
      </c>
      <c r="E403" s="55" t="s">
        <v>93</v>
      </c>
      <c r="F403" s="55" t="s">
        <v>844</v>
      </c>
    </row>
    <row r="404" spans="1:6" ht="13.9" thickBot="1">
      <c r="A404" s="55" t="s">
        <v>15</v>
      </c>
      <c r="B404" s="56">
        <v>1170.23</v>
      </c>
      <c r="C404" s="55" t="s">
        <v>99</v>
      </c>
      <c r="D404" s="55" t="s">
        <v>573</v>
      </c>
      <c r="E404" s="55" t="s">
        <v>93</v>
      </c>
      <c r="F404" s="55" t="s">
        <v>844</v>
      </c>
    </row>
    <row r="405" spans="1:6" ht="13.9" thickBot="1">
      <c r="A405" s="55" t="s">
        <v>15</v>
      </c>
      <c r="B405" s="56">
        <v>4882.21</v>
      </c>
      <c r="C405" s="55" t="s">
        <v>99</v>
      </c>
      <c r="D405" s="55" t="s">
        <v>857</v>
      </c>
      <c r="E405" s="55" t="s">
        <v>93</v>
      </c>
      <c r="F405" s="55" t="s">
        <v>844</v>
      </c>
    </row>
    <row r="406" spans="1:6" ht="13.9" thickBot="1">
      <c r="A406" s="55" t="s">
        <v>15</v>
      </c>
      <c r="B406" s="56">
        <v>-11838.43</v>
      </c>
      <c r="C406" s="55" t="s">
        <v>99</v>
      </c>
      <c r="D406" s="55" t="s">
        <v>164</v>
      </c>
      <c r="E406" s="55" t="s">
        <v>102</v>
      </c>
      <c r="F406" s="55" t="s">
        <v>844</v>
      </c>
    </row>
    <row r="407" spans="1:6" ht="13.9" thickBot="1">
      <c r="A407" s="55" t="s">
        <v>15</v>
      </c>
      <c r="B407" s="56">
        <v>-195.62</v>
      </c>
      <c r="C407" s="55" t="s">
        <v>99</v>
      </c>
      <c r="D407" s="55" t="s">
        <v>858</v>
      </c>
      <c r="E407" s="55" t="s">
        <v>102</v>
      </c>
      <c r="F407" s="55" t="s">
        <v>844</v>
      </c>
    </row>
    <row r="408" spans="1:6" ht="13.9" thickBot="1">
      <c r="A408" s="55" t="s">
        <v>15</v>
      </c>
      <c r="B408" s="56">
        <v>1398.28</v>
      </c>
      <c r="C408" s="55" t="s">
        <v>99</v>
      </c>
      <c r="D408" s="55" t="s">
        <v>859</v>
      </c>
      <c r="E408" s="55" t="s">
        <v>93</v>
      </c>
      <c r="F408" s="55" t="s">
        <v>844</v>
      </c>
    </row>
    <row r="409" spans="1:6" ht="13.9" thickBot="1">
      <c r="A409" s="55" t="s">
        <v>15</v>
      </c>
      <c r="B409" s="56">
        <v>158.41999999999999</v>
      </c>
      <c r="C409" s="55" t="s">
        <v>99</v>
      </c>
      <c r="D409" s="55" t="s">
        <v>729</v>
      </c>
      <c r="E409" s="55" t="s">
        <v>93</v>
      </c>
      <c r="F409" s="55" t="s">
        <v>844</v>
      </c>
    </row>
    <row r="410" spans="1:6" ht="13.9" thickBot="1">
      <c r="A410" s="55" t="s">
        <v>15</v>
      </c>
      <c r="B410" s="56">
        <v>6961.43</v>
      </c>
      <c r="C410" s="55" t="s">
        <v>99</v>
      </c>
      <c r="D410" s="55" t="s">
        <v>799</v>
      </c>
      <c r="E410" s="55" t="s">
        <v>93</v>
      </c>
      <c r="F410" s="55" t="s">
        <v>844</v>
      </c>
    </row>
    <row r="411" spans="1:6" ht="13.9" thickBot="1">
      <c r="A411" s="57"/>
      <c r="B411" s="56">
        <v>9530.1</v>
      </c>
      <c r="C411" s="55" t="s">
        <v>91</v>
      </c>
      <c r="D411" s="55" t="s">
        <v>208</v>
      </c>
      <c r="E411" s="55" t="s">
        <v>93</v>
      </c>
      <c r="F411" s="55" t="s">
        <v>844</v>
      </c>
    </row>
    <row r="412" spans="1:6" ht="13.9" thickBot="1">
      <c r="A412" s="55" t="s">
        <v>20</v>
      </c>
      <c r="B412" s="56">
        <v>-23462.49</v>
      </c>
      <c r="C412" s="55" t="s">
        <v>99</v>
      </c>
      <c r="D412" s="55" t="s">
        <v>800</v>
      </c>
      <c r="E412" s="55" t="s">
        <v>102</v>
      </c>
      <c r="F412" s="55" t="s">
        <v>844</v>
      </c>
    </row>
    <row r="413" spans="1:6" ht="13.9" thickBot="1">
      <c r="A413" s="57"/>
      <c r="B413" s="56">
        <v>10.76</v>
      </c>
      <c r="C413" s="55" t="s">
        <v>91</v>
      </c>
      <c r="D413" s="55" t="s">
        <v>751</v>
      </c>
      <c r="E413" s="55" t="s">
        <v>93</v>
      </c>
      <c r="F413" s="55" t="s">
        <v>844</v>
      </c>
    </row>
    <row r="414" spans="1:6" ht="13.9" thickBot="1">
      <c r="A414" s="55" t="s">
        <v>20</v>
      </c>
      <c r="B414" s="56">
        <v>-791.52</v>
      </c>
      <c r="C414" s="55" t="s">
        <v>99</v>
      </c>
      <c r="D414" s="55" t="s">
        <v>834</v>
      </c>
      <c r="E414" s="55" t="s">
        <v>102</v>
      </c>
      <c r="F414" s="55" t="s">
        <v>844</v>
      </c>
    </row>
    <row r="415" spans="1:6" ht="13.9" thickBot="1">
      <c r="A415" s="57"/>
      <c r="B415" s="56">
        <v>464.52</v>
      </c>
      <c r="C415" s="55" t="s">
        <v>69</v>
      </c>
      <c r="D415" s="55" t="s">
        <v>153</v>
      </c>
      <c r="E415" s="55" t="s">
        <v>93</v>
      </c>
      <c r="F415" s="55" t="s">
        <v>844</v>
      </c>
    </row>
    <row r="416" spans="1:6" ht="13.9" thickBot="1">
      <c r="A416" s="55" t="s">
        <v>15</v>
      </c>
      <c r="B416" s="56">
        <v>-44.04</v>
      </c>
      <c r="C416" s="55" t="s">
        <v>99</v>
      </c>
      <c r="D416" s="55" t="s">
        <v>764</v>
      </c>
      <c r="E416" s="55" t="s">
        <v>102</v>
      </c>
      <c r="F416" s="55" t="s">
        <v>844</v>
      </c>
    </row>
    <row r="417" spans="1:6" ht="13.9" thickBot="1">
      <c r="A417" s="55" t="s">
        <v>15</v>
      </c>
      <c r="B417" s="56">
        <v>-124.43</v>
      </c>
      <c r="C417" s="55" t="s">
        <v>99</v>
      </c>
      <c r="D417" s="55" t="s">
        <v>735</v>
      </c>
      <c r="E417" s="55" t="s">
        <v>102</v>
      </c>
      <c r="F417" s="55" t="s">
        <v>844</v>
      </c>
    </row>
    <row r="418" spans="1:6" ht="13.9" thickBot="1">
      <c r="A418" s="55" t="s">
        <v>15</v>
      </c>
      <c r="B418" s="56">
        <v>17.940000000000001</v>
      </c>
      <c r="C418" s="55" t="s">
        <v>99</v>
      </c>
      <c r="D418" s="55" t="s">
        <v>736</v>
      </c>
      <c r="E418" s="55" t="s">
        <v>93</v>
      </c>
      <c r="F418" s="55" t="s">
        <v>844</v>
      </c>
    </row>
    <row r="419" spans="1:6" ht="13.9" thickBot="1">
      <c r="A419" s="55" t="s">
        <v>103</v>
      </c>
      <c r="B419" s="56">
        <v>-1315.63</v>
      </c>
      <c r="C419" s="55" t="s">
        <v>91</v>
      </c>
      <c r="D419" s="55" t="s">
        <v>123</v>
      </c>
      <c r="E419" s="55" t="s">
        <v>102</v>
      </c>
      <c r="F419" s="55" t="s">
        <v>844</v>
      </c>
    </row>
    <row r="420" spans="1:6" ht="13.9" thickBot="1">
      <c r="A420" s="55" t="s">
        <v>15</v>
      </c>
      <c r="B420" s="56">
        <v>-54.6</v>
      </c>
      <c r="C420" s="55" t="s">
        <v>99</v>
      </c>
      <c r="D420" s="55" t="s">
        <v>860</v>
      </c>
      <c r="E420" s="55" t="s">
        <v>102</v>
      </c>
      <c r="F420" s="55" t="s">
        <v>844</v>
      </c>
    </row>
    <row r="421" spans="1:6" ht="13.9" thickBot="1">
      <c r="A421" s="57"/>
      <c r="B421" s="56">
        <v>1007.97</v>
      </c>
      <c r="C421" s="55" t="s">
        <v>91</v>
      </c>
      <c r="D421" s="55" t="s">
        <v>275</v>
      </c>
      <c r="E421" s="55" t="s">
        <v>93</v>
      </c>
      <c r="F421" s="55" t="s">
        <v>844</v>
      </c>
    </row>
    <row r="422" spans="1:6" ht="13.9" thickBot="1">
      <c r="A422" s="55" t="s">
        <v>15</v>
      </c>
      <c r="B422" s="56">
        <v>-3111.59</v>
      </c>
      <c r="C422" s="55" t="s">
        <v>99</v>
      </c>
      <c r="D422" s="55" t="s">
        <v>788</v>
      </c>
      <c r="E422" s="55" t="s">
        <v>102</v>
      </c>
      <c r="F422" s="55" t="s">
        <v>844</v>
      </c>
    </row>
    <row r="423" spans="1:6" ht="13.9" thickBot="1">
      <c r="A423" s="57"/>
      <c r="B423" s="56">
        <v>394.74</v>
      </c>
      <c r="C423" s="55" t="s">
        <v>91</v>
      </c>
      <c r="D423" s="55" t="s">
        <v>372</v>
      </c>
      <c r="E423" s="55" t="s">
        <v>93</v>
      </c>
      <c r="F423" s="55" t="s">
        <v>844</v>
      </c>
    </row>
    <row r="424" spans="1:6" ht="13.9" thickBot="1">
      <c r="A424" s="55" t="s">
        <v>20</v>
      </c>
      <c r="B424" s="56">
        <v>-50115.22</v>
      </c>
      <c r="C424" s="55" t="s">
        <v>99</v>
      </c>
      <c r="D424" s="55" t="s">
        <v>760</v>
      </c>
      <c r="E424" s="55" t="s">
        <v>102</v>
      </c>
      <c r="F424" s="55" t="s">
        <v>844</v>
      </c>
    </row>
    <row r="425" spans="1:6" ht="13.9" thickBot="1">
      <c r="A425" s="55" t="s">
        <v>15</v>
      </c>
      <c r="B425" s="56">
        <v>1151.94</v>
      </c>
      <c r="C425" s="55" t="s">
        <v>99</v>
      </c>
      <c r="D425" s="55" t="s">
        <v>542</v>
      </c>
      <c r="E425" s="55" t="s">
        <v>93</v>
      </c>
      <c r="F425" s="55" t="s">
        <v>844</v>
      </c>
    </row>
    <row r="426" spans="1:6" ht="13.9" thickBot="1">
      <c r="A426" s="55" t="s">
        <v>15</v>
      </c>
      <c r="B426" s="56">
        <v>-372.46</v>
      </c>
      <c r="C426" s="55" t="s">
        <v>99</v>
      </c>
      <c r="D426" s="55" t="s">
        <v>728</v>
      </c>
      <c r="E426" s="55" t="s">
        <v>102</v>
      </c>
      <c r="F426" s="55" t="s">
        <v>844</v>
      </c>
    </row>
    <row r="427" spans="1:6" ht="13.9" thickBot="1">
      <c r="A427" s="55" t="s">
        <v>20</v>
      </c>
      <c r="B427" s="56">
        <v>-3725.49</v>
      </c>
      <c r="C427" s="55" t="s">
        <v>99</v>
      </c>
      <c r="D427" s="55" t="s">
        <v>797</v>
      </c>
      <c r="E427" s="55" t="s">
        <v>102</v>
      </c>
      <c r="F427" s="55" t="s">
        <v>844</v>
      </c>
    </row>
    <row r="428" spans="1:6" ht="13.9" thickBot="1">
      <c r="A428" s="55" t="s">
        <v>20</v>
      </c>
      <c r="B428" s="56">
        <v>122065.7</v>
      </c>
      <c r="C428" s="55" t="s">
        <v>99</v>
      </c>
      <c r="D428" s="55" t="s">
        <v>839</v>
      </c>
      <c r="E428" s="55" t="s">
        <v>93</v>
      </c>
      <c r="F428" s="55" t="s">
        <v>844</v>
      </c>
    </row>
    <row r="429" spans="1:6" ht="13.9" thickBot="1">
      <c r="A429" s="55" t="s">
        <v>20</v>
      </c>
      <c r="B429" s="56">
        <v>95320.01</v>
      </c>
      <c r="C429" s="55" t="s">
        <v>99</v>
      </c>
      <c r="D429" s="55" t="s">
        <v>820</v>
      </c>
      <c r="E429" s="55" t="s">
        <v>93</v>
      </c>
      <c r="F429" s="55" t="s">
        <v>844</v>
      </c>
    </row>
    <row r="430" spans="1:6" ht="13.9" thickBot="1">
      <c r="A430" s="55" t="s">
        <v>15</v>
      </c>
      <c r="B430" s="56">
        <v>-2208.86</v>
      </c>
      <c r="C430" s="55" t="s">
        <v>99</v>
      </c>
      <c r="D430" s="55" t="s">
        <v>821</v>
      </c>
      <c r="E430" s="55" t="s">
        <v>102</v>
      </c>
      <c r="F430" s="55" t="s">
        <v>844</v>
      </c>
    </row>
    <row r="431" spans="1:6" ht="13.9" thickBot="1">
      <c r="A431" s="55" t="s">
        <v>15</v>
      </c>
      <c r="B431" s="56">
        <v>-454.4</v>
      </c>
      <c r="C431" s="55" t="s">
        <v>99</v>
      </c>
      <c r="D431" s="55" t="s">
        <v>809</v>
      </c>
      <c r="E431" s="55" t="s">
        <v>102</v>
      </c>
      <c r="F431" s="55" t="s">
        <v>844</v>
      </c>
    </row>
    <row r="432" spans="1:6" ht="13.9" thickBot="1">
      <c r="A432" s="57"/>
      <c r="B432" s="56">
        <v>39.36</v>
      </c>
      <c r="C432" s="55" t="s">
        <v>120</v>
      </c>
      <c r="D432" s="55" t="s">
        <v>208</v>
      </c>
      <c r="E432" s="55" t="s">
        <v>93</v>
      </c>
      <c r="F432" s="55" t="s">
        <v>844</v>
      </c>
    </row>
    <row r="433" spans="1:9" ht="13.9" thickBot="1">
      <c r="A433" s="57"/>
      <c r="B433" s="56">
        <v>-1315.63</v>
      </c>
      <c r="C433" s="55" t="s">
        <v>91</v>
      </c>
      <c r="D433" s="55" t="s">
        <v>208</v>
      </c>
      <c r="E433" s="55" t="s">
        <v>102</v>
      </c>
      <c r="F433" s="55" t="s">
        <v>844</v>
      </c>
    </row>
    <row r="434" spans="1:9" ht="13.9" thickBot="1">
      <c r="A434" s="55" t="s">
        <v>20</v>
      </c>
      <c r="B434" s="56">
        <v>216296.32000000001</v>
      </c>
      <c r="C434" s="55" t="s">
        <v>99</v>
      </c>
      <c r="D434" s="55" t="s">
        <v>861</v>
      </c>
      <c r="E434" s="55" t="s">
        <v>93</v>
      </c>
      <c r="F434" s="55" t="s">
        <v>844</v>
      </c>
    </row>
    <row r="435" spans="1:9" ht="13.9" thickBot="1">
      <c r="A435" s="55" t="s">
        <v>15</v>
      </c>
      <c r="B435" s="56">
        <v>428.66</v>
      </c>
      <c r="C435" s="55" t="s">
        <v>99</v>
      </c>
      <c r="D435" s="55" t="s">
        <v>778</v>
      </c>
      <c r="E435" s="55" t="s">
        <v>93</v>
      </c>
      <c r="F435" s="55" t="s">
        <v>844</v>
      </c>
    </row>
    <row r="436" spans="1:9" ht="13.9" thickBot="1">
      <c r="A436" s="57"/>
      <c r="B436" s="56">
        <v>40.71</v>
      </c>
      <c r="C436" s="55" t="s">
        <v>120</v>
      </c>
      <c r="D436" s="55" t="s">
        <v>207</v>
      </c>
      <c r="E436" s="55" t="s">
        <v>93</v>
      </c>
      <c r="F436" s="55" t="s">
        <v>844</v>
      </c>
    </row>
    <row r="437" spans="1:9" ht="13.9" thickBot="1">
      <c r="A437" s="57"/>
      <c r="B437" s="56">
        <v>2710.59</v>
      </c>
      <c r="C437" s="55" t="s">
        <v>91</v>
      </c>
      <c r="D437" s="55" t="s">
        <v>190</v>
      </c>
      <c r="E437" s="55" t="s">
        <v>93</v>
      </c>
      <c r="F437" s="55" t="s">
        <v>844</v>
      </c>
    </row>
    <row r="438" spans="1:9" ht="13.9" thickBot="1">
      <c r="A438" s="55" t="s">
        <v>15</v>
      </c>
      <c r="B438" s="56">
        <v>28316.59</v>
      </c>
      <c r="C438" s="55" t="s">
        <v>99</v>
      </c>
      <c r="D438" s="55" t="s">
        <v>714</v>
      </c>
      <c r="E438" s="55" t="s">
        <v>93</v>
      </c>
      <c r="F438" s="55" t="s">
        <v>844</v>
      </c>
    </row>
    <row r="439" spans="1:9" ht="13.9" thickBot="1">
      <c r="A439" s="55" t="s">
        <v>15</v>
      </c>
      <c r="B439" s="56">
        <v>844.5</v>
      </c>
      <c r="C439" s="55" t="s">
        <v>99</v>
      </c>
      <c r="D439" s="55" t="s">
        <v>862</v>
      </c>
      <c r="E439" s="55" t="s">
        <v>93</v>
      </c>
      <c r="F439" s="55" t="s">
        <v>844</v>
      </c>
    </row>
    <row r="440" spans="1:9" ht="13.9" thickBot="1">
      <c r="A440" s="57"/>
      <c r="B440" s="56">
        <v>68.94</v>
      </c>
      <c r="C440" s="55" t="s">
        <v>120</v>
      </c>
      <c r="D440" s="55" t="s">
        <v>245</v>
      </c>
      <c r="E440" s="55" t="s">
        <v>93</v>
      </c>
      <c r="F440" s="55" t="s">
        <v>844</v>
      </c>
    </row>
    <row r="441" spans="1:9" ht="13.9" thickBot="1">
      <c r="A441" s="55" t="s">
        <v>15</v>
      </c>
      <c r="B441" s="56">
        <v>32.770000000000003</v>
      </c>
      <c r="C441" s="55" t="s">
        <v>108</v>
      </c>
      <c r="D441" s="55" t="s">
        <v>528</v>
      </c>
      <c r="E441" s="55" t="s">
        <v>93</v>
      </c>
      <c r="F441" s="55" t="s">
        <v>844</v>
      </c>
    </row>
    <row r="442" spans="1:9" ht="13.9" thickBot="1">
      <c r="A442" s="55" t="s">
        <v>15</v>
      </c>
      <c r="B442" s="56">
        <v>54.6</v>
      </c>
      <c r="C442" s="55" t="s">
        <v>99</v>
      </c>
      <c r="D442" s="55" t="s">
        <v>860</v>
      </c>
      <c r="E442" s="55" t="s">
        <v>93</v>
      </c>
      <c r="F442" s="55" t="s">
        <v>844</v>
      </c>
    </row>
    <row r="443" spans="1:9" ht="13.9" thickBot="1">
      <c r="A443" s="55" t="s">
        <v>15</v>
      </c>
      <c r="B443" s="56">
        <v>-629.80999999999995</v>
      </c>
      <c r="C443" s="55" t="s">
        <v>99</v>
      </c>
      <c r="D443" s="55" t="s">
        <v>863</v>
      </c>
      <c r="E443" s="55" t="s">
        <v>102</v>
      </c>
      <c r="F443" s="55" t="s">
        <v>844</v>
      </c>
    </row>
    <row r="444" spans="1:9" ht="13.9" thickBot="1">
      <c r="A444" s="55" t="s">
        <v>15</v>
      </c>
      <c r="B444" s="56">
        <v>446.65</v>
      </c>
      <c r="C444" s="55" t="s">
        <v>99</v>
      </c>
      <c r="D444" s="55" t="s">
        <v>770</v>
      </c>
      <c r="E444" s="55" t="s">
        <v>93</v>
      </c>
      <c r="F444" s="55" t="s">
        <v>844</v>
      </c>
      <c r="G444" s="33"/>
      <c r="H444" s="33"/>
      <c r="I444" s="33"/>
    </row>
    <row r="445" spans="1:9" ht="13.9" thickBot="1">
      <c r="A445" s="57"/>
      <c r="B445" s="56">
        <v>1040.01</v>
      </c>
      <c r="C445" s="55" t="s">
        <v>91</v>
      </c>
      <c r="D445" s="55" t="s">
        <v>206</v>
      </c>
      <c r="E445" s="55" t="s">
        <v>93</v>
      </c>
      <c r="F445" s="55" t="s">
        <v>844</v>
      </c>
      <c r="G445" s="33"/>
      <c r="H445" s="33"/>
      <c r="I445" s="33"/>
    </row>
    <row r="446" spans="1:9" ht="13.9" thickBot="1">
      <c r="A446" s="57"/>
      <c r="B446" s="56">
        <v>15.61</v>
      </c>
      <c r="C446" s="55" t="s">
        <v>91</v>
      </c>
      <c r="D446" s="55" t="s">
        <v>188</v>
      </c>
      <c r="E446" s="55" t="s">
        <v>93</v>
      </c>
      <c r="F446" s="55" t="s">
        <v>844</v>
      </c>
      <c r="G446" s="33"/>
      <c r="H446" s="33"/>
      <c r="I446" s="33"/>
    </row>
    <row r="447" spans="1:9" ht="13.9" thickBot="1">
      <c r="A447" s="57"/>
      <c r="B447" s="56">
        <v>14804.77</v>
      </c>
      <c r="C447" s="55" t="s">
        <v>91</v>
      </c>
      <c r="D447" s="55" t="s">
        <v>141</v>
      </c>
      <c r="E447" s="55" t="s">
        <v>93</v>
      </c>
      <c r="F447" s="55" t="s">
        <v>844</v>
      </c>
      <c r="G447" s="33"/>
      <c r="H447" s="33"/>
      <c r="I447" s="33"/>
    </row>
    <row r="448" spans="1:9" ht="13.9" thickBot="1">
      <c r="A448" s="55" t="s">
        <v>20</v>
      </c>
      <c r="B448" s="56">
        <v>271542.53999999998</v>
      </c>
      <c r="C448" s="55" t="s">
        <v>108</v>
      </c>
      <c r="D448" s="55" t="s">
        <v>161</v>
      </c>
      <c r="E448" s="55" t="s">
        <v>93</v>
      </c>
      <c r="F448" s="55" t="s">
        <v>844</v>
      </c>
      <c r="G448" s="33"/>
      <c r="H448" s="33"/>
      <c r="I448" s="33"/>
    </row>
    <row r="449" spans="1:9" ht="13.9" thickBot="1">
      <c r="A449" s="55" t="s">
        <v>15</v>
      </c>
      <c r="B449" s="56">
        <v>36.36</v>
      </c>
      <c r="C449" s="55" t="s">
        <v>91</v>
      </c>
      <c r="D449" s="55" t="s">
        <v>573</v>
      </c>
      <c r="E449" s="55" t="s">
        <v>93</v>
      </c>
      <c r="F449" s="55" t="s">
        <v>844</v>
      </c>
      <c r="G449" s="33"/>
      <c r="H449" s="33"/>
      <c r="I449" s="33"/>
    </row>
    <row r="450" spans="1:9" ht="13.9" thickBot="1">
      <c r="A450" s="55" t="s">
        <v>103</v>
      </c>
      <c r="B450" s="56">
        <v>2129.5700000000002</v>
      </c>
      <c r="C450" s="55" t="s">
        <v>99</v>
      </c>
      <c r="D450" s="55" t="s">
        <v>759</v>
      </c>
      <c r="E450" s="55" t="s">
        <v>93</v>
      </c>
      <c r="F450" s="55" t="s">
        <v>844</v>
      </c>
      <c r="G450" s="33"/>
      <c r="H450" s="33"/>
      <c r="I450" s="33"/>
    </row>
    <row r="451" spans="1:9" ht="13.9" thickBot="1">
      <c r="A451" s="55" t="s">
        <v>15</v>
      </c>
      <c r="B451" s="56">
        <v>1931.61</v>
      </c>
      <c r="C451" s="55" t="s">
        <v>99</v>
      </c>
      <c r="D451" s="55" t="s">
        <v>858</v>
      </c>
      <c r="E451" s="55" t="s">
        <v>93</v>
      </c>
      <c r="F451" s="55" t="s">
        <v>844</v>
      </c>
      <c r="G451" s="33"/>
      <c r="H451" s="33"/>
      <c r="I451" s="33"/>
    </row>
    <row r="452" spans="1:9" ht="13.9" thickBot="1">
      <c r="A452" s="57"/>
      <c r="B452" s="56">
        <v>203.85</v>
      </c>
      <c r="C452" s="55" t="s">
        <v>131</v>
      </c>
      <c r="D452" s="55" t="s">
        <v>179</v>
      </c>
      <c r="E452" s="55" t="s">
        <v>93</v>
      </c>
      <c r="F452" s="55" t="s">
        <v>844</v>
      </c>
      <c r="G452" s="33"/>
      <c r="H452" s="33"/>
      <c r="I452" s="33"/>
    </row>
    <row r="453" spans="1:9" ht="13.9" thickBot="1">
      <c r="A453" s="57"/>
      <c r="B453" s="56">
        <v>-1020.01</v>
      </c>
      <c r="C453" s="55" t="s">
        <v>106</v>
      </c>
      <c r="D453" s="55" t="s">
        <v>156</v>
      </c>
      <c r="E453" s="55" t="s">
        <v>102</v>
      </c>
      <c r="F453" s="55" t="s">
        <v>844</v>
      </c>
      <c r="G453" s="33"/>
      <c r="H453" s="33"/>
      <c r="I453" s="33"/>
    </row>
    <row r="454" spans="1:9" ht="13.9" thickBot="1">
      <c r="A454" s="55" t="s">
        <v>15</v>
      </c>
      <c r="B454" s="56">
        <v>7671.34</v>
      </c>
      <c r="C454" s="55" t="s">
        <v>99</v>
      </c>
      <c r="D454" s="55" t="s">
        <v>864</v>
      </c>
      <c r="E454" s="55" t="s">
        <v>93</v>
      </c>
      <c r="F454" s="55" t="s">
        <v>844</v>
      </c>
      <c r="G454" s="33"/>
      <c r="H454" s="33"/>
      <c r="I454" s="33"/>
    </row>
    <row r="455" spans="1:9" ht="13.9" thickBot="1">
      <c r="A455" s="57"/>
      <c r="B455" s="56">
        <v>1290.06</v>
      </c>
      <c r="C455" s="55" t="s">
        <v>91</v>
      </c>
      <c r="D455" s="55" t="s">
        <v>110</v>
      </c>
      <c r="E455" s="55" t="s">
        <v>93</v>
      </c>
      <c r="F455" s="55" t="s">
        <v>844</v>
      </c>
      <c r="G455" s="34"/>
      <c r="H455" s="35"/>
      <c r="I455" s="34"/>
    </row>
    <row r="456" spans="1:9" ht="13.9" thickBot="1">
      <c r="A456" s="55" t="s">
        <v>20</v>
      </c>
      <c r="B456" s="56">
        <v>9874.19</v>
      </c>
      <c r="C456" s="55" t="s">
        <v>99</v>
      </c>
      <c r="D456" s="55" t="s">
        <v>797</v>
      </c>
      <c r="E456" s="55" t="s">
        <v>93</v>
      </c>
      <c r="F456" s="55" t="s">
        <v>844</v>
      </c>
      <c r="G456" s="33"/>
      <c r="H456" s="33"/>
      <c r="I456" s="33"/>
    </row>
    <row r="457" spans="1:9" ht="13.9" thickBot="1">
      <c r="A457" s="57"/>
      <c r="B457" s="56">
        <v>450.3</v>
      </c>
      <c r="C457" s="55" t="s">
        <v>97</v>
      </c>
      <c r="D457" s="55" t="s">
        <v>139</v>
      </c>
      <c r="E457" s="55" t="s">
        <v>93</v>
      </c>
      <c r="F457" s="55" t="s">
        <v>844</v>
      </c>
      <c r="G457" s="33"/>
      <c r="H457" s="33"/>
      <c r="I457" s="33"/>
    </row>
    <row r="458" spans="1:9" ht="13.9" thickBot="1">
      <c r="A458" s="57"/>
      <c r="B458" s="56">
        <v>-441.9</v>
      </c>
      <c r="C458" s="55" t="s">
        <v>105</v>
      </c>
      <c r="D458" s="55" t="s">
        <v>154</v>
      </c>
      <c r="E458" s="55" t="s">
        <v>102</v>
      </c>
      <c r="F458" s="55" t="s">
        <v>844</v>
      </c>
      <c r="G458" s="33"/>
      <c r="H458" s="33"/>
      <c r="I458" s="33"/>
    </row>
    <row r="459" spans="1:9" ht="13.9" thickBot="1">
      <c r="A459" s="55" t="s">
        <v>20</v>
      </c>
      <c r="B459" s="56">
        <v>4702.93</v>
      </c>
      <c r="C459" s="55" t="s">
        <v>99</v>
      </c>
      <c r="D459" s="55" t="s">
        <v>834</v>
      </c>
      <c r="E459" s="55" t="s">
        <v>93</v>
      </c>
      <c r="F459" s="55" t="s">
        <v>844</v>
      </c>
    </row>
    <row r="460" spans="1:9" ht="13.9" thickBot="1">
      <c r="A460" s="57"/>
      <c r="B460" s="56">
        <v>10562.23</v>
      </c>
      <c r="C460" s="55" t="s">
        <v>91</v>
      </c>
      <c r="D460" s="55" t="s">
        <v>191</v>
      </c>
      <c r="E460" s="55" t="s">
        <v>93</v>
      </c>
      <c r="F460" s="55" t="s">
        <v>844</v>
      </c>
    </row>
    <row r="461" spans="1:9" ht="13.9" thickBot="1">
      <c r="A461" s="57"/>
      <c r="B461" s="56">
        <v>-992.39</v>
      </c>
      <c r="C461" s="55" t="s">
        <v>91</v>
      </c>
      <c r="D461" s="55" t="s">
        <v>191</v>
      </c>
      <c r="E461" s="55" t="s">
        <v>102</v>
      </c>
      <c r="F461" s="55" t="s">
        <v>844</v>
      </c>
    </row>
    <row r="462" spans="1:9" ht="13.9" thickBot="1">
      <c r="A462" s="55" t="s">
        <v>15</v>
      </c>
      <c r="B462" s="56">
        <v>24.4</v>
      </c>
      <c r="C462" s="55" t="s">
        <v>99</v>
      </c>
      <c r="D462" s="55" t="s">
        <v>841</v>
      </c>
      <c r="E462" s="55" t="s">
        <v>93</v>
      </c>
      <c r="F462" s="55" t="s">
        <v>844</v>
      </c>
    </row>
    <row r="463" spans="1:9" ht="13.9" thickBot="1">
      <c r="A463" s="55" t="s">
        <v>15</v>
      </c>
      <c r="B463" s="56">
        <v>901.39</v>
      </c>
      <c r="C463" s="55" t="s">
        <v>99</v>
      </c>
      <c r="D463" s="55" t="s">
        <v>865</v>
      </c>
      <c r="E463" s="55" t="s">
        <v>93</v>
      </c>
      <c r="F463" s="55" t="s">
        <v>844</v>
      </c>
    </row>
    <row r="464" spans="1:9" ht="13.9" thickBot="1">
      <c r="A464" s="55" t="s">
        <v>15</v>
      </c>
      <c r="B464" s="56">
        <v>1387.4</v>
      </c>
      <c r="C464" s="55" t="s">
        <v>99</v>
      </c>
      <c r="D464" s="55" t="s">
        <v>735</v>
      </c>
      <c r="E464" s="55" t="s">
        <v>93</v>
      </c>
      <c r="F464" s="55" t="s">
        <v>844</v>
      </c>
    </row>
    <row r="465" spans="1:6" ht="13.9" thickBot="1">
      <c r="A465" s="55" t="s">
        <v>15</v>
      </c>
      <c r="B465" s="56">
        <v>-193</v>
      </c>
      <c r="C465" s="55" t="s">
        <v>99</v>
      </c>
      <c r="D465" s="55" t="s">
        <v>828</v>
      </c>
      <c r="E465" s="55" t="s">
        <v>102</v>
      </c>
      <c r="F465" s="55" t="s">
        <v>844</v>
      </c>
    </row>
    <row r="466" spans="1:6" ht="13.9" thickBot="1">
      <c r="A466" s="57"/>
      <c r="B466" s="56">
        <v>166.41</v>
      </c>
      <c r="C466" s="55" t="s">
        <v>91</v>
      </c>
      <c r="D466" s="55" t="s">
        <v>801</v>
      </c>
      <c r="E466" s="55" t="s">
        <v>93</v>
      </c>
      <c r="F466" s="55" t="s">
        <v>844</v>
      </c>
    </row>
    <row r="467" spans="1:6" ht="13.9" thickBot="1">
      <c r="A467" s="55" t="s">
        <v>20</v>
      </c>
      <c r="B467" s="56">
        <v>3725.49</v>
      </c>
      <c r="C467" s="55" t="s">
        <v>99</v>
      </c>
      <c r="D467" s="55" t="s">
        <v>866</v>
      </c>
      <c r="E467" s="55" t="s">
        <v>93</v>
      </c>
      <c r="F467" s="55" t="s">
        <v>844</v>
      </c>
    </row>
    <row r="468" spans="1:6" ht="13.9" thickBot="1">
      <c r="A468" s="57"/>
      <c r="B468" s="56">
        <v>-44.99</v>
      </c>
      <c r="C468" s="55" t="s">
        <v>97</v>
      </c>
      <c r="D468" s="55" t="s">
        <v>157</v>
      </c>
      <c r="E468" s="55" t="s">
        <v>102</v>
      </c>
      <c r="F468" s="55" t="s">
        <v>844</v>
      </c>
    </row>
    <row r="469" spans="1:6" ht="13.9" thickBot="1">
      <c r="A469" s="57"/>
      <c r="B469" s="56">
        <v>3145.45</v>
      </c>
      <c r="C469" s="55" t="s">
        <v>91</v>
      </c>
      <c r="D469" s="55" t="s">
        <v>142</v>
      </c>
      <c r="E469" s="55" t="s">
        <v>93</v>
      </c>
      <c r="F469" s="55" t="s">
        <v>844</v>
      </c>
    </row>
    <row r="470" spans="1:6" ht="13.9" thickBot="1">
      <c r="A470" s="55" t="s">
        <v>15</v>
      </c>
      <c r="B470" s="56">
        <v>454.4</v>
      </c>
      <c r="C470" s="55" t="s">
        <v>99</v>
      </c>
      <c r="D470" s="55" t="s">
        <v>831</v>
      </c>
      <c r="E470" s="55" t="s">
        <v>93</v>
      </c>
      <c r="F470" s="55" t="s">
        <v>844</v>
      </c>
    </row>
    <row r="471" spans="1:6" ht="13.9" thickBot="1">
      <c r="A471" s="57"/>
      <c r="B471" s="56">
        <v>-74.489999999999995</v>
      </c>
      <c r="C471" s="55" t="s">
        <v>91</v>
      </c>
      <c r="D471" s="55" t="s">
        <v>113</v>
      </c>
      <c r="E471" s="55" t="s">
        <v>102</v>
      </c>
      <c r="F471" s="55" t="s">
        <v>844</v>
      </c>
    </row>
    <row r="472" spans="1:6" ht="13.9" thickBot="1">
      <c r="A472" s="57"/>
      <c r="B472" s="56">
        <v>125.79</v>
      </c>
      <c r="C472" s="55" t="s">
        <v>91</v>
      </c>
      <c r="D472" s="55" t="s">
        <v>344</v>
      </c>
      <c r="E472" s="55" t="s">
        <v>93</v>
      </c>
      <c r="F472" s="55" t="s">
        <v>844</v>
      </c>
    </row>
    <row r="473" spans="1:6" ht="13.9" thickBot="1">
      <c r="A473" s="55" t="s">
        <v>15</v>
      </c>
      <c r="B473" s="56">
        <v>22818.33</v>
      </c>
      <c r="C473" s="55" t="s">
        <v>99</v>
      </c>
      <c r="D473" s="55" t="s">
        <v>164</v>
      </c>
      <c r="E473" s="55" t="s">
        <v>93</v>
      </c>
      <c r="F473" s="55" t="s">
        <v>844</v>
      </c>
    </row>
    <row r="474" spans="1:6" ht="13.9" thickBot="1">
      <c r="A474" s="55" t="s">
        <v>15</v>
      </c>
      <c r="B474" s="56">
        <v>2069.34</v>
      </c>
      <c r="C474" s="55" t="s">
        <v>99</v>
      </c>
      <c r="D474" s="55" t="s">
        <v>807</v>
      </c>
      <c r="E474" s="55" t="s">
        <v>93</v>
      </c>
      <c r="F474" s="55" t="s">
        <v>844</v>
      </c>
    </row>
    <row r="475" spans="1:6" ht="13.9" thickBot="1">
      <c r="A475" s="55" t="s">
        <v>15</v>
      </c>
      <c r="B475" s="56">
        <v>469.99</v>
      </c>
      <c r="C475" s="55" t="s">
        <v>99</v>
      </c>
      <c r="D475" s="55" t="s">
        <v>745</v>
      </c>
      <c r="E475" s="55" t="s">
        <v>93</v>
      </c>
      <c r="F475" s="55" t="s">
        <v>844</v>
      </c>
    </row>
    <row r="476" spans="1:6" ht="13.9" thickBot="1">
      <c r="A476" s="55" t="s">
        <v>15</v>
      </c>
      <c r="B476" s="56">
        <v>61.84</v>
      </c>
      <c r="C476" s="55" t="s">
        <v>99</v>
      </c>
      <c r="D476" s="55" t="s">
        <v>728</v>
      </c>
      <c r="E476" s="55" t="s">
        <v>93</v>
      </c>
      <c r="F476" s="55" t="s">
        <v>844</v>
      </c>
    </row>
    <row r="477" spans="1:6" ht="13.9" thickBot="1">
      <c r="A477" s="55" t="s">
        <v>15</v>
      </c>
      <c r="B477" s="56">
        <v>7925.11</v>
      </c>
      <c r="C477" s="55" t="s">
        <v>99</v>
      </c>
      <c r="D477" s="55" t="s">
        <v>808</v>
      </c>
      <c r="E477" s="55" t="s">
        <v>93</v>
      </c>
      <c r="F477" s="55" t="s">
        <v>844</v>
      </c>
    </row>
    <row r="478" spans="1:6" ht="13.9" thickBot="1">
      <c r="A478" s="55" t="s">
        <v>15</v>
      </c>
      <c r="B478" s="56">
        <v>-701.76</v>
      </c>
      <c r="C478" s="55" t="s">
        <v>99</v>
      </c>
      <c r="D478" s="55" t="s">
        <v>730</v>
      </c>
      <c r="E478" s="55" t="s">
        <v>102</v>
      </c>
      <c r="F478" s="55" t="s">
        <v>844</v>
      </c>
    </row>
    <row r="479" spans="1:6" ht="13.9" thickBot="1">
      <c r="A479" s="57"/>
      <c r="B479" s="56">
        <v>6.64</v>
      </c>
      <c r="C479" s="55" t="s">
        <v>120</v>
      </c>
      <c r="D479" s="55" t="s">
        <v>137</v>
      </c>
      <c r="E479" s="55" t="s">
        <v>93</v>
      </c>
      <c r="F479" s="55" t="s">
        <v>844</v>
      </c>
    </row>
    <row r="480" spans="1:6" ht="13.9" thickBot="1">
      <c r="A480" s="55" t="s">
        <v>15</v>
      </c>
      <c r="B480" s="56">
        <v>3082.56</v>
      </c>
      <c r="C480" s="55" t="s">
        <v>99</v>
      </c>
      <c r="D480" s="55" t="s">
        <v>867</v>
      </c>
      <c r="E480" s="55" t="s">
        <v>93</v>
      </c>
      <c r="F480" s="55" t="s">
        <v>844</v>
      </c>
    </row>
    <row r="481" spans="1:6" ht="13.9" thickBot="1">
      <c r="A481" s="55" t="s">
        <v>15</v>
      </c>
      <c r="B481" s="56">
        <v>-36.36</v>
      </c>
      <c r="C481" s="55" t="s">
        <v>99</v>
      </c>
      <c r="D481" s="55" t="s">
        <v>777</v>
      </c>
      <c r="E481" s="55" t="s">
        <v>102</v>
      </c>
      <c r="F481" s="55" t="s">
        <v>844</v>
      </c>
    </row>
    <row r="482" spans="1:6" ht="13.9" thickBot="1">
      <c r="A482" s="55" t="s">
        <v>15</v>
      </c>
      <c r="B482" s="56">
        <v>365.13</v>
      </c>
      <c r="C482" s="55" t="s">
        <v>99</v>
      </c>
      <c r="D482" s="55" t="s">
        <v>868</v>
      </c>
      <c r="E482" s="55" t="s">
        <v>93</v>
      </c>
      <c r="F482" s="55" t="s">
        <v>844</v>
      </c>
    </row>
    <row r="483" spans="1:6" ht="13.9" thickBot="1">
      <c r="A483" s="55" t="s">
        <v>20</v>
      </c>
      <c r="B483" s="56">
        <v>-5085.21</v>
      </c>
      <c r="C483" s="55" t="s">
        <v>99</v>
      </c>
      <c r="D483" s="55" t="s">
        <v>820</v>
      </c>
      <c r="E483" s="55" t="s">
        <v>102</v>
      </c>
      <c r="F483" s="55" t="s">
        <v>844</v>
      </c>
    </row>
    <row r="484" spans="1:6" ht="13.9" thickBot="1">
      <c r="A484" s="55" t="s">
        <v>15</v>
      </c>
      <c r="B484" s="56">
        <v>396.31</v>
      </c>
      <c r="C484" s="55" t="s">
        <v>99</v>
      </c>
      <c r="D484" s="55" t="s">
        <v>809</v>
      </c>
      <c r="E484" s="55" t="s">
        <v>93</v>
      </c>
      <c r="F484" s="55" t="s">
        <v>844</v>
      </c>
    </row>
    <row r="485" spans="1:6" ht="13.9" thickBot="1">
      <c r="A485" s="57"/>
      <c r="B485" s="56">
        <v>-25.07</v>
      </c>
      <c r="C485" s="55" t="s">
        <v>91</v>
      </c>
      <c r="D485" s="55" t="s">
        <v>100</v>
      </c>
      <c r="E485" s="55" t="s">
        <v>102</v>
      </c>
      <c r="F485" s="55" t="s">
        <v>844</v>
      </c>
    </row>
    <row r="486" spans="1:6" ht="13.9" thickBot="1">
      <c r="A486" s="57"/>
      <c r="B486" s="56">
        <v>6670.85</v>
      </c>
      <c r="C486" s="55" t="s">
        <v>91</v>
      </c>
      <c r="D486" s="55" t="s">
        <v>335</v>
      </c>
      <c r="E486" s="55" t="s">
        <v>93</v>
      </c>
      <c r="F486" s="55" t="s">
        <v>844</v>
      </c>
    </row>
    <row r="487" spans="1:6" ht="13.9" thickBot="1">
      <c r="A487" s="57"/>
      <c r="B487" s="56">
        <v>452.61</v>
      </c>
      <c r="C487" s="55" t="s">
        <v>111</v>
      </c>
      <c r="D487" s="55" t="s">
        <v>153</v>
      </c>
      <c r="E487" s="55" t="s">
        <v>93</v>
      </c>
      <c r="F487" s="55" t="s">
        <v>844</v>
      </c>
    </row>
    <row r="488" spans="1:6" ht="13.9" thickBot="1">
      <c r="A488" s="55" t="s">
        <v>15</v>
      </c>
      <c r="B488" s="56">
        <v>4740.75</v>
      </c>
      <c r="C488" s="55" t="s">
        <v>99</v>
      </c>
      <c r="D488" s="55" t="s">
        <v>249</v>
      </c>
      <c r="E488" s="55" t="s">
        <v>93</v>
      </c>
      <c r="F488" s="55" t="s">
        <v>844</v>
      </c>
    </row>
    <row r="489" spans="1:6" ht="13.9" thickBot="1">
      <c r="A489" s="55" t="s">
        <v>15</v>
      </c>
      <c r="B489" s="56">
        <v>-199.82</v>
      </c>
      <c r="C489" s="55" t="s">
        <v>99</v>
      </c>
      <c r="D489" s="55" t="s">
        <v>249</v>
      </c>
      <c r="E489" s="55" t="s">
        <v>102</v>
      </c>
      <c r="F489" s="55" t="s">
        <v>844</v>
      </c>
    </row>
    <row r="490" spans="1:6" ht="13.9" thickBot="1">
      <c r="A490" s="55" t="s">
        <v>103</v>
      </c>
      <c r="B490" s="56">
        <v>345.09</v>
      </c>
      <c r="C490" s="55" t="s">
        <v>91</v>
      </c>
      <c r="D490" s="55" t="s">
        <v>123</v>
      </c>
      <c r="E490" s="55" t="s">
        <v>93</v>
      </c>
      <c r="F490" s="55" t="s">
        <v>844</v>
      </c>
    </row>
    <row r="491" spans="1:6" ht="13.9" thickBot="1">
      <c r="A491" s="55" t="s">
        <v>15</v>
      </c>
      <c r="B491" s="56">
        <v>3987.32</v>
      </c>
      <c r="C491" s="55" t="s">
        <v>99</v>
      </c>
      <c r="D491" s="55" t="s">
        <v>869</v>
      </c>
      <c r="E491" s="55" t="s">
        <v>93</v>
      </c>
      <c r="F491" s="55" t="s">
        <v>844</v>
      </c>
    </row>
    <row r="492" spans="1:6" ht="13.9" thickBot="1">
      <c r="A492" s="55" t="s">
        <v>15</v>
      </c>
      <c r="B492" s="56">
        <v>23663.68</v>
      </c>
      <c r="C492" s="55" t="s">
        <v>99</v>
      </c>
      <c r="D492" s="55" t="s">
        <v>870</v>
      </c>
      <c r="E492" s="55" t="s">
        <v>93</v>
      </c>
      <c r="F492" s="55" t="s">
        <v>844</v>
      </c>
    </row>
    <row r="493" spans="1:6" ht="13.9" thickBot="1">
      <c r="A493" s="55" t="s">
        <v>15</v>
      </c>
      <c r="B493" s="56">
        <v>2450.34</v>
      </c>
      <c r="C493" s="55" t="s">
        <v>99</v>
      </c>
      <c r="D493" s="55" t="s">
        <v>822</v>
      </c>
      <c r="E493" s="55" t="s">
        <v>93</v>
      </c>
      <c r="F493" s="55" t="s">
        <v>844</v>
      </c>
    </row>
    <row r="494" spans="1:6" ht="13.9" thickBot="1">
      <c r="A494" s="55" t="s">
        <v>15</v>
      </c>
      <c r="B494" s="56">
        <v>30691.71</v>
      </c>
      <c r="C494" s="55" t="s">
        <v>99</v>
      </c>
      <c r="D494" s="55" t="s">
        <v>753</v>
      </c>
      <c r="E494" s="55" t="s">
        <v>93</v>
      </c>
      <c r="F494" s="55" t="s">
        <v>844</v>
      </c>
    </row>
    <row r="495" spans="1:6" ht="13.9" thickBot="1">
      <c r="A495" s="57"/>
      <c r="B495" s="56">
        <v>82.45</v>
      </c>
      <c r="C495" s="55" t="s">
        <v>129</v>
      </c>
      <c r="D495" s="55" t="s">
        <v>140</v>
      </c>
      <c r="E495" s="55" t="s">
        <v>93</v>
      </c>
      <c r="F495" s="55" t="s">
        <v>844</v>
      </c>
    </row>
    <row r="496" spans="1:6" ht="13.9" thickBot="1">
      <c r="A496" s="55" t="s">
        <v>20</v>
      </c>
      <c r="B496" s="56">
        <v>-192.02</v>
      </c>
      <c r="C496" s="55" t="s">
        <v>99</v>
      </c>
      <c r="D496" s="55" t="s">
        <v>830</v>
      </c>
      <c r="E496" s="55" t="s">
        <v>102</v>
      </c>
      <c r="F496" s="55" t="s">
        <v>844</v>
      </c>
    </row>
    <row r="497" spans="1:6" ht="13.9" thickBot="1">
      <c r="A497" s="55" t="s">
        <v>15</v>
      </c>
      <c r="B497" s="56">
        <v>-1225.46</v>
      </c>
      <c r="C497" s="55" t="s">
        <v>99</v>
      </c>
      <c r="D497" s="55" t="s">
        <v>842</v>
      </c>
      <c r="E497" s="55" t="s">
        <v>102</v>
      </c>
      <c r="F497" s="55" t="s">
        <v>844</v>
      </c>
    </row>
    <row r="498" spans="1:6" ht="13.9" thickBot="1">
      <c r="A498" s="55" t="s">
        <v>15</v>
      </c>
      <c r="B498" s="56">
        <v>2855.54</v>
      </c>
      <c r="C498" s="55" t="s">
        <v>99</v>
      </c>
      <c r="D498" s="55" t="s">
        <v>863</v>
      </c>
      <c r="E498" s="55" t="s">
        <v>93</v>
      </c>
      <c r="F498" s="55" t="s">
        <v>844</v>
      </c>
    </row>
    <row r="499" spans="1:6" ht="13.9" thickBot="1">
      <c r="A499" s="55" t="s">
        <v>15</v>
      </c>
      <c r="B499" s="56">
        <v>-322.68</v>
      </c>
      <c r="C499" s="55" t="s">
        <v>99</v>
      </c>
      <c r="D499" s="55" t="s">
        <v>771</v>
      </c>
      <c r="E499" s="55" t="s">
        <v>102</v>
      </c>
      <c r="F499" s="55" t="s">
        <v>844</v>
      </c>
    </row>
    <row r="500" spans="1:6" ht="13.9" thickBot="1">
      <c r="A500" s="57"/>
      <c r="B500" s="56">
        <v>123.58</v>
      </c>
      <c r="C500" s="55" t="s">
        <v>97</v>
      </c>
      <c r="D500" s="55" t="s">
        <v>466</v>
      </c>
      <c r="E500" s="55" t="s">
        <v>93</v>
      </c>
      <c r="F500" s="55" t="s">
        <v>844</v>
      </c>
    </row>
    <row r="501" spans="1:6" ht="13.9" thickBot="1">
      <c r="A501" s="55" t="s">
        <v>20</v>
      </c>
      <c r="B501" s="56">
        <v>3603.03</v>
      </c>
      <c r="C501" s="55" t="s">
        <v>99</v>
      </c>
      <c r="D501" s="55" t="s">
        <v>760</v>
      </c>
      <c r="E501" s="55" t="s">
        <v>93</v>
      </c>
      <c r="F501" s="55" t="s">
        <v>844</v>
      </c>
    </row>
    <row r="502" spans="1:6" ht="13.9" thickBot="1">
      <c r="A502" s="55" t="s">
        <v>15</v>
      </c>
      <c r="B502" s="56">
        <v>521.13</v>
      </c>
      <c r="C502" s="55" t="s">
        <v>99</v>
      </c>
      <c r="D502" s="55" t="s">
        <v>746</v>
      </c>
      <c r="E502" s="55" t="s">
        <v>93</v>
      </c>
      <c r="F502" s="55" t="s">
        <v>844</v>
      </c>
    </row>
    <row r="503" spans="1:6" ht="13.9" thickBot="1">
      <c r="A503" s="55" t="s">
        <v>15</v>
      </c>
      <c r="B503" s="56">
        <v>450.2</v>
      </c>
      <c r="C503" s="55" t="s">
        <v>99</v>
      </c>
      <c r="D503" s="55" t="s">
        <v>813</v>
      </c>
      <c r="E503" s="55" t="s">
        <v>93</v>
      </c>
      <c r="F503" s="55" t="s">
        <v>844</v>
      </c>
    </row>
    <row r="504" spans="1:6" ht="13.9" thickBot="1">
      <c r="A504" s="57"/>
      <c r="B504" s="56">
        <v>652.78</v>
      </c>
      <c r="C504" s="55" t="s">
        <v>106</v>
      </c>
      <c r="D504" s="55" t="s">
        <v>107</v>
      </c>
      <c r="E504" s="55" t="s">
        <v>93</v>
      </c>
      <c r="F504" s="55" t="s">
        <v>844</v>
      </c>
    </row>
    <row r="505" spans="1:6" ht="13.9" thickBot="1">
      <c r="A505" s="55" t="s">
        <v>20</v>
      </c>
      <c r="B505" s="56">
        <v>1728.1</v>
      </c>
      <c r="C505" s="55" t="s">
        <v>99</v>
      </c>
      <c r="D505" s="55" t="s">
        <v>763</v>
      </c>
      <c r="E505" s="55" t="s">
        <v>93</v>
      </c>
      <c r="F505" s="55" t="s">
        <v>844</v>
      </c>
    </row>
    <row r="506" spans="1:6" ht="13.9" thickBot="1">
      <c r="A506" s="55" t="s">
        <v>20</v>
      </c>
      <c r="B506" s="56">
        <v>-2519.25</v>
      </c>
      <c r="C506" s="55" t="s">
        <v>99</v>
      </c>
      <c r="D506" s="55" t="s">
        <v>763</v>
      </c>
      <c r="E506" s="55" t="s">
        <v>102</v>
      </c>
      <c r="F506" s="55" t="s">
        <v>844</v>
      </c>
    </row>
    <row r="507" spans="1:6" ht="13.9" thickBot="1">
      <c r="A507" s="55" t="s">
        <v>15</v>
      </c>
      <c r="B507" s="56">
        <v>1162.82</v>
      </c>
      <c r="C507" s="55" t="s">
        <v>99</v>
      </c>
      <c r="D507" s="55" t="s">
        <v>871</v>
      </c>
      <c r="E507" s="55" t="s">
        <v>93</v>
      </c>
      <c r="F507" s="55" t="s">
        <v>844</v>
      </c>
    </row>
    <row r="508" spans="1:6" ht="13.9" thickBot="1">
      <c r="A508" s="55" t="s">
        <v>20</v>
      </c>
      <c r="B508" s="56">
        <v>-57.76</v>
      </c>
      <c r="C508" s="55" t="s">
        <v>99</v>
      </c>
      <c r="D508" s="55" t="s">
        <v>748</v>
      </c>
      <c r="E508" s="55" t="s">
        <v>102</v>
      </c>
      <c r="F508" s="55" t="s">
        <v>844</v>
      </c>
    </row>
    <row r="509" spans="1:6" ht="13.9" thickBot="1">
      <c r="A509" s="57"/>
      <c r="B509" s="56">
        <v>110.16</v>
      </c>
      <c r="C509" s="55" t="s">
        <v>120</v>
      </c>
      <c r="D509" s="55" t="s">
        <v>321</v>
      </c>
      <c r="E509" s="55" t="s">
        <v>93</v>
      </c>
      <c r="F509" s="55" t="s">
        <v>844</v>
      </c>
    </row>
    <row r="510" spans="1:6" ht="13.9" thickBot="1">
      <c r="A510" s="55" t="s">
        <v>20</v>
      </c>
      <c r="B510" s="56">
        <v>-11528.45</v>
      </c>
      <c r="C510" s="55" t="s">
        <v>99</v>
      </c>
      <c r="D510" s="55" t="s">
        <v>839</v>
      </c>
      <c r="E510" s="55" t="s">
        <v>102</v>
      </c>
      <c r="F510" s="55" t="s">
        <v>844</v>
      </c>
    </row>
    <row r="511" spans="1:6" ht="13.9" thickBot="1">
      <c r="A511" s="55" t="s">
        <v>15</v>
      </c>
      <c r="B511" s="56">
        <v>1532.22</v>
      </c>
      <c r="C511" s="55" t="s">
        <v>99</v>
      </c>
      <c r="D511" s="55" t="s">
        <v>798</v>
      </c>
      <c r="E511" s="55" t="s">
        <v>93</v>
      </c>
      <c r="F511" s="55" t="s">
        <v>844</v>
      </c>
    </row>
    <row r="512" spans="1:6" ht="13.9" thickBot="1">
      <c r="A512" s="55" t="s">
        <v>15</v>
      </c>
      <c r="B512" s="56">
        <v>1667.76</v>
      </c>
      <c r="C512" s="55" t="s">
        <v>99</v>
      </c>
      <c r="D512" s="55" t="s">
        <v>821</v>
      </c>
      <c r="E512" s="55" t="s">
        <v>93</v>
      </c>
      <c r="F512" s="55" t="s">
        <v>844</v>
      </c>
    </row>
    <row r="513" spans="1:6" ht="13.9" thickBot="1">
      <c r="A513" s="55" t="s">
        <v>15</v>
      </c>
      <c r="B513" s="56">
        <v>1754.89</v>
      </c>
      <c r="C513" s="55" t="s">
        <v>108</v>
      </c>
      <c r="D513" s="55" t="s">
        <v>610</v>
      </c>
      <c r="E513" s="55" t="s">
        <v>93</v>
      </c>
      <c r="F513" s="55" t="s">
        <v>844</v>
      </c>
    </row>
    <row r="514" spans="1:6" ht="13.9" thickBot="1">
      <c r="A514" s="55" t="s">
        <v>20</v>
      </c>
      <c r="B514" s="56">
        <v>18782.95</v>
      </c>
      <c r="C514" s="55" t="s">
        <v>99</v>
      </c>
      <c r="D514" s="55" t="s">
        <v>872</v>
      </c>
      <c r="E514" s="55" t="s">
        <v>93</v>
      </c>
      <c r="F514" s="55" t="s">
        <v>844</v>
      </c>
    </row>
    <row r="515" spans="1:6" ht="13.9" thickBot="1">
      <c r="A515" s="55" t="s">
        <v>15</v>
      </c>
      <c r="B515" s="56">
        <v>1863.08</v>
      </c>
      <c r="C515" s="55" t="s">
        <v>99</v>
      </c>
      <c r="D515" s="55" t="s">
        <v>850</v>
      </c>
      <c r="E515" s="55" t="s">
        <v>93</v>
      </c>
      <c r="F515" s="55" t="s">
        <v>844</v>
      </c>
    </row>
    <row r="516" spans="1:6" ht="13.9" thickBot="1">
      <c r="A516" s="55" t="s">
        <v>15</v>
      </c>
      <c r="B516" s="56">
        <v>486</v>
      </c>
      <c r="C516" s="55" t="s">
        <v>99</v>
      </c>
      <c r="D516" s="55" t="s">
        <v>873</v>
      </c>
      <c r="E516" s="55" t="s">
        <v>93</v>
      </c>
      <c r="F516" s="55" t="s">
        <v>844</v>
      </c>
    </row>
    <row r="517" spans="1:6" ht="13.9" thickBot="1">
      <c r="A517" s="55" t="s">
        <v>103</v>
      </c>
      <c r="B517" s="56">
        <v>-5934.84</v>
      </c>
      <c r="C517" s="55" t="s">
        <v>99</v>
      </c>
      <c r="D517" s="55" t="s">
        <v>123</v>
      </c>
      <c r="E517" s="55" t="s">
        <v>102</v>
      </c>
      <c r="F517" s="55" t="s">
        <v>844</v>
      </c>
    </row>
    <row r="518" spans="1:6" ht="13.9" thickBot="1">
      <c r="A518" s="55" t="s">
        <v>15</v>
      </c>
      <c r="B518" s="56">
        <v>61</v>
      </c>
      <c r="C518" s="55" t="s">
        <v>99</v>
      </c>
      <c r="D518" s="55" t="s">
        <v>791</v>
      </c>
      <c r="E518" s="55" t="s">
        <v>93</v>
      </c>
      <c r="F518" s="55" t="s">
        <v>844</v>
      </c>
    </row>
    <row r="519" spans="1:6" ht="13.9" thickBot="1">
      <c r="A519" s="55" t="s">
        <v>15</v>
      </c>
      <c r="B519" s="56">
        <v>-2233.7199999999998</v>
      </c>
      <c r="C519" s="55" t="s">
        <v>99</v>
      </c>
      <c r="D519" s="55" t="s">
        <v>714</v>
      </c>
      <c r="E519" s="55" t="s">
        <v>102</v>
      </c>
      <c r="F519" s="55" t="s">
        <v>844</v>
      </c>
    </row>
    <row r="520" spans="1:6" ht="13.9" thickBot="1">
      <c r="A520" s="55" t="s">
        <v>15</v>
      </c>
      <c r="B520" s="56">
        <v>8806.77</v>
      </c>
      <c r="C520" s="55" t="s">
        <v>99</v>
      </c>
      <c r="D520" s="55" t="s">
        <v>874</v>
      </c>
      <c r="E520" s="55" t="s">
        <v>93</v>
      </c>
      <c r="F520" s="55" t="s">
        <v>844</v>
      </c>
    </row>
    <row r="521" spans="1:6" ht="13.9" thickBot="1">
      <c r="A521" s="55" t="s">
        <v>20</v>
      </c>
      <c r="B521" s="56">
        <v>350.83</v>
      </c>
      <c r="C521" s="55" t="s">
        <v>99</v>
      </c>
      <c r="D521" s="55" t="s">
        <v>144</v>
      </c>
      <c r="E521" s="55" t="s">
        <v>93</v>
      </c>
      <c r="F521" s="55" t="s">
        <v>844</v>
      </c>
    </row>
    <row r="522" spans="1:6" ht="13.9" thickBot="1">
      <c r="A522" s="57"/>
      <c r="B522" s="56">
        <v>3554.5</v>
      </c>
      <c r="C522" s="55" t="s">
        <v>91</v>
      </c>
      <c r="D522" s="55" t="s">
        <v>141</v>
      </c>
      <c r="E522" s="55" t="s">
        <v>93</v>
      </c>
      <c r="F522" s="55" t="s">
        <v>875</v>
      </c>
    </row>
    <row r="523" spans="1:6" ht="13.9" thickBot="1">
      <c r="A523" s="55" t="s">
        <v>15</v>
      </c>
      <c r="B523" s="56">
        <v>415.04</v>
      </c>
      <c r="C523" s="55" t="s">
        <v>101</v>
      </c>
      <c r="D523" s="55" t="s">
        <v>164</v>
      </c>
      <c r="E523" s="55" t="s">
        <v>93</v>
      </c>
      <c r="F523" s="55" t="s">
        <v>875</v>
      </c>
    </row>
    <row r="524" spans="1:6" ht="13.9" thickBot="1">
      <c r="A524" s="57"/>
      <c r="B524" s="56">
        <v>317.01</v>
      </c>
      <c r="C524" s="55" t="s">
        <v>91</v>
      </c>
      <c r="D524" s="55" t="s">
        <v>159</v>
      </c>
      <c r="E524" s="55" t="s">
        <v>93</v>
      </c>
      <c r="F524" s="55" t="s">
        <v>875</v>
      </c>
    </row>
    <row r="525" spans="1:6" ht="13.9" thickBot="1">
      <c r="A525" s="57"/>
      <c r="B525" s="56">
        <v>9734.4500000000007</v>
      </c>
      <c r="C525" s="55" t="s">
        <v>91</v>
      </c>
      <c r="D525" s="55" t="s">
        <v>104</v>
      </c>
      <c r="E525" s="55" t="s">
        <v>93</v>
      </c>
      <c r="F525" s="55" t="s">
        <v>875</v>
      </c>
    </row>
    <row r="526" spans="1:6" ht="13.9" thickBot="1">
      <c r="A526" s="57"/>
      <c r="B526" s="56">
        <v>-154.52000000000001</v>
      </c>
      <c r="C526" s="55" t="s">
        <v>91</v>
      </c>
      <c r="D526" s="55" t="s">
        <v>104</v>
      </c>
      <c r="E526" s="55" t="s">
        <v>102</v>
      </c>
      <c r="F526" s="55" t="s">
        <v>875</v>
      </c>
    </row>
    <row r="527" spans="1:6" ht="13.9" thickBot="1">
      <c r="A527" s="55" t="s">
        <v>15</v>
      </c>
      <c r="B527" s="56">
        <v>3039.23</v>
      </c>
      <c r="C527" s="55" t="s">
        <v>99</v>
      </c>
      <c r="D527" s="55" t="s">
        <v>826</v>
      </c>
      <c r="E527" s="55" t="s">
        <v>93</v>
      </c>
      <c r="F527" s="55" t="s">
        <v>875</v>
      </c>
    </row>
    <row r="528" spans="1:6" ht="13.9" thickBot="1">
      <c r="A528" s="55" t="s">
        <v>15</v>
      </c>
      <c r="B528" s="56">
        <v>-962.56</v>
      </c>
      <c r="C528" s="55" t="s">
        <v>99</v>
      </c>
      <c r="D528" s="55" t="s">
        <v>853</v>
      </c>
      <c r="E528" s="55" t="s">
        <v>102</v>
      </c>
      <c r="F528" s="55" t="s">
        <v>875</v>
      </c>
    </row>
    <row r="529" spans="1:6" ht="13.9" thickBot="1">
      <c r="A529" s="57"/>
      <c r="B529" s="56">
        <v>3060.52</v>
      </c>
      <c r="C529" s="55" t="s">
        <v>106</v>
      </c>
      <c r="D529" s="55" t="s">
        <v>107</v>
      </c>
      <c r="E529" s="55" t="s">
        <v>93</v>
      </c>
      <c r="F529" s="55" t="s">
        <v>875</v>
      </c>
    </row>
    <row r="530" spans="1:6" ht="13.9" thickBot="1">
      <c r="A530" s="55" t="s">
        <v>15</v>
      </c>
      <c r="B530" s="56">
        <v>342.27</v>
      </c>
      <c r="C530" s="55" t="s">
        <v>99</v>
      </c>
      <c r="D530" s="55" t="s">
        <v>729</v>
      </c>
      <c r="E530" s="55" t="s">
        <v>93</v>
      </c>
      <c r="F530" s="55" t="s">
        <v>875</v>
      </c>
    </row>
    <row r="531" spans="1:6" ht="13.9" thickBot="1">
      <c r="A531" s="55" t="s">
        <v>20</v>
      </c>
      <c r="B531" s="56">
        <v>17865.82</v>
      </c>
      <c r="C531" s="55" t="s">
        <v>99</v>
      </c>
      <c r="D531" s="55" t="s">
        <v>876</v>
      </c>
      <c r="E531" s="55" t="s">
        <v>93</v>
      </c>
      <c r="F531" s="55" t="s">
        <v>875</v>
      </c>
    </row>
    <row r="532" spans="1:6" ht="13.9" thickBot="1">
      <c r="A532" s="55" t="s">
        <v>15</v>
      </c>
      <c r="B532" s="56">
        <v>3672.15</v>
      </c>
      <c r="C532" s="55" t="s">
        <v>99</v>
      </c>
      <c r="D532" s="55" t="s">
        <v>799</v>
      </c>
      <c r="E532" s="55" t="s">
        <v>93</v>
      </c>
      <c r="F532" s="55" t="s">
        <v>875</v>
      </c>
    </row>
    <row r="533" spans="1:6" ht="13.9" thickBot="1">
      <c r="A533" s="55" t="s">
        <v>15</v>
      </c>
      <c r="B533" s="56">
        <v>1398.28</v>
      </c>
      <c r="C533" s="55" t="s">
        <v>99</v>
      </c>
      <c r="D533" s="55" t="s">
        <v>845</v>
      </c>
      <c r="E533" s="55" t="s">
        <v>93</v>
      </c>
      <c r="F533" s="55" t="s">
        <v>875</v>
      </c>
    </row>
    <row r="534" spans="1:6" ht="13.9" thickBot="1">
      <c r="A534" s="55" t="s">
        <v>15</v>
      </c>
      <c r="B534" s="56">
        <v>424.18</v>
      </c>
      <c r="C534" s="55" t="s">
        <v>99</v>
      </c>
      <c r="D534" s="55" t="s">
        <v>877</v>
      </c>
      <c r="E534" s="55" t="s">
        <v>93</v>
      </c>
      <c r="F534" s="55" t="s">
        <v>875</v>
      </c>
    </row>
    <row r="535" spans="1:6" ht="13.9" thickBot="1">
      <c r="A535" s="57"/>
      <c r="B535" s="56">
        <v>-273.51</v>
      </c>
      <c r="C535" s="55" t="s">
        <v>91</v>
      </c>
      <c r="D535" s="55" t="s">
        <v>208</v>
      </c>
      <c r="E535" s="55" t="s">
        <v>102</v>
      </c>
      <c r="F535" s="55" t="s">
        <v>875</v>
      </c>
    </row>
    <row r="536" spans="1:6" ht="13.9" thickBot="1">
      <c r="A536" s="57"/>
      <c r="B536" s="56">
        <v>817.91</v>
      </c>
      <c r="C536" s="55" t="s">
        <v>91</v>
      </c>
      <c r="D536" s="55" t="s">
        <v>190</v>
      </c>
      <c r="E536" s="55" t="s">
        <v>93</v>
      </c>
      <c r="F536" s="55" t="s">
        <v>875</v>
      </c>
    </row>
    <row r="537" spans="1:6" ht="13.9" thickBot="1">
      <c r="A537" s="55" t="s">
        <v>15</v>
      </c>
      <c r="B537" s="56">
        <v>-1034.96</v>
      </c>
      <c r="C537" s="55" t="s">
        <v>99</v>
      </c>
      <c r="D537" s="55" t="s">
        <v>870</v>
      </c>
      <c r="E537" s="55" t="s">
        <v>102</v>
      </c>
      <c r="F537" s="55" t="s">
        <v>875</v>
      </c>
    </row>
    <row r="538" spans="1:6" ht="13.9" thickBot="1">
      <c r="A538" s="55" t="s">
        <v>15</v>
      </c>
      <c r="B538" s="56">
        <v>-863.98</v>
      </c>
      <c r="C538" s="55" t="s">
        <v>99</v>
      </c>
      <c r="D538" s="55" t="s">
        <v>782</v>
      </c>
      <c r="E538" s="55" t="s">
        <v>102</v>
      </c>
      <c r="F538" s="55" t="s">
        <v>875</v>
      </c>
    </row>
    <row r="539" spans="1:6" ht="13.9" thickBot="1">
      <c r="A539" s="55" t="s">
        <v>15</v>
      </c>
      <c r="B539" s="56">
        <v>96.09</v>
      </c>
      <c r="C539" s="55" t="s">
        <v>99</v>
      </c>
      <c r="D539" s="55" t="s">
        <v>878</v>
      </c>
      <c r="E539" s="55" t="s">
        <v>93</v>
      </c>
      <c r="F539" s="55" t="s">
        <v>875</v>
      </c>
    </row>
    <row r="540" spans="1:6" ht="13.9" thickBot="1">
      <c r="A540" s="55" t="s">
        <v>20</v>
      </c>
      <c r="B540" s="56">
        <v>8400.65</v>
      </c>
      <c r="C540" s="55" t="s">
        <v>99</v>
      </c>
      <c r="D540" s="55" t="s">
        <v>879</v>
      </c>
      <c r="E540" s="55" t="s">
        <v>93</v>
      </c>
      <c r="F540" s="55" t="s">
        <v>875</v>
      </c>
    </row>
    <row r="541" spans="1:6" ht="13.9" thickBot="1">
      <c r="A541" s="55" t="s">
        <v>15</v>
      </c>
      <c r="B541" s="56">
        <v>107.56</v>
      </c>
      <c r="C541" s="55" t="s">
        <v>108</v>
      </c>
      <c r="D541" s="55" t="s">
        <v>293</v>
      </c>
      <c r="E541" s="55" t="s">
        <v>93</v>
      </c>
      <c r="F541" s="55" t="s">
        <v>875</v>
      </c>
    </row>
    <row r="542" spans="1:6" ht="13.9" thickBot="1">
      <c r="A542" s="55" t="s">
        <v>15</v>
      </c>
      <c r="B542" s="56">
        <v>7025.25</v>
      </c>
      <c r="C542" s="55" t="s">
        <v>99</v>
      </c>
      <c r="D542" s="55" t="s">
        <v>880</v>
      </c>
      <c r="E542" s="55" t="s">
        <v>93</v>
      </c>
      <c r="F542" s="55" t="s">
        <v>875</v>
      </c>
    </row>
    <row r="543" spans="1:6" ht="13.9" thickBot="1">
      <c r="A543" s="55" t="s">
        <v>15</v>
      </c>
      <c r="B543" s="56">
        <v>4008.8</v>
      </c>
      <c r="C543" s="55" t="s">
        <v>99</v>
      </c>
      <c r="D543" s="55" t="s">
        <v>881</v>
      </c>
      <c r="E543" s="55" t="s">
        <v>93</v>
      </c>
      <c r="F543" s="55" t="s">
        <v>875</v>
      </c>
    </row>
    <row r="544" spans="1:6" ht="13.9" thickBot="1">
      <c r="A544" s="57"/>
      <c r="B544" s="56">
        <v>3.5</v>
      </c>
      <c r="C544" s="55" t="s">
        <v>91</v>
      </c>
      <c r="D544" s="55" t="s">
        <v>188</v>
      </c>
      <c r="E544" s="55" t="s">
        <v>93</v>
      </c>
      <c r="F544" s="55" t="s">
        <v>875</v>
      </c>
    </row>
    <row r="545" spans="1:6" ht="13.9" thickBot="1">
      <c r="A545" s="55" t="s">
        <v>15</v>
      </c>
      <c r="B545" s="56">
        <v>3856.51</v>
      </c>
      <c r="C545" s="55" t="s">
        <v>99</v>
      </c>
      <c r="D545" s="55" t="s">
        <v>857</v>
      </c>
      <c r="E545" s="55" t="s">
        <v>93</v>
      </c>
      <c r="F545" s="55" t="s">
        <v>875</v>
      </c>
    </row>
    <row r="546" spans="1:6" ht="13.9" thickBot="1">
      <c r="A546" s="55" t="s">
        <v>15</v>
      </c>
      <c r="B546" s="56">
        <v>303.93</v>
      </c>
      <c r="C546" s="55" t="s">
        <v>99</v>
      </c>
      <c r="D546" s="55" t="s">
        <v>848</v>
      </c>
      <c r="E546" s="55" t="s">
        <v>93</v>
      </c>
      <c r="F546" s="55" t="s">
        <v>875</v>
      </c>
    </row>
    <row r="547" spans="1:6" ht="13.9" thickBot="1">
      <c r="A547" s="57"/>
      <c r="B547" s="56">
        <v>461.17</v>
      </c>
      <c r="C547" s="55" t="s">
        <v>131</v>
      </c>
      <c r="D547" s="55" t="s">
        <v>179</v>
      </c>
      <c r="E547" s="55" t="s">
        <v>93</v>
      </c>
      <c r="F547" s="55" t="s">
        <v>875</v>
      </c>
    </row>
    <row r="548" spans="1:6" ht="13.9" thickBot="1">
      <c r="A548" s="55" t="s">
        <v>15</v>
      </c>
      <c r="B548" s="56">
        <v>1193.2</v>
      </c>
      <c r="C548" s="55" t="s">
        <v>99</v>
      </c>
      <c r="D548" s="55" t="s">
        <v>807</v>
      </c>
      <c r="E548" s="55" t="s">
        <v>93</v>
      </c>
      <c r="F548" s="55" t="s">
        <v>875</v>
      </c>
    </row>
    <row r="549" spans="1:6" ht="13.9" thickBot="1">
      <c r="A549" s="55" t="s">
        <v>15</v>
      </c>
      <c r="B549" s="56">
        <v>220.86</v>
      </c>
      <c r="C549" s="55" t="s">
        <v>99</v>
      </c>
      <c r="D549" s="55" t="s">
        <v>882</v>
      </c>
      <c r="E549" s="55" t="s">
        <v>93</v>
      </c>
      <c r="F549" s="55" t="s">
        <v>875</v>
      </c>
    </row>
    <row r="550" spans="1:6" ht="13.9" thickBot="1">
      <c r="A550" s="55" t="s">
        <v>15</v>
      </c>
      <c r="B550" s="56">
        <v>3302.65</v>
      </c>
      <c r="C550" s="55" t="s">
        <v>99</v>
      </c>
      <c r="D550" s="55" t="s">
        <v>883</v>
      </c>
      <c r="E550" s="55" t="s">
        <v>93</v>
      </c>
      <c r="F550" s="55" t="s">
        <v>875</v>
      </c>
    </row>
    <row r="551" spans="1:6" ht="13.9" thickBot="1">
      <c r="A551" s="57"/>
      <c r="B551" s="56">
        <v>1036.71</v>
      </c>
      <c r="C551" s="55" t="s">
        <v>91</v>
      </c>
      <c r="D551" s="55" t="s">
        <v>110</v>
      </c>
      <c r="E551" s="55" t="s">
        <v>93</v>
      </c>
      <c r="F551" s="55" t="s">
        <v>875</v>
      </c>
    </row>
    <row r="552" spans="1:6" ht="13.9" thickBot="1">
      <c r="A552" s="55" t="s">
        <v>20</v>
      </c>
      <c r="B552" s="56">
        <v>10.220000000000001</v>
      </c>
      <c r="C552" s="55" t="s">
        <v>99</v>
      </c>
      <c r="D552" s="55" t="s">
        <v>800</v>
      </c>
      <c r="E552" s="55" t="s">
        <v>93</v>
      </c>
      <c r="F552" s="55" t="s">
        <v>875</v>
      </c>
    </row>
    <row r="553" spans="1:6" ht="13.9" thickBot="1">
      <c r="A553" s="57"/>
      <c r="B553" s="56">
        <v>255.27</v>
      </c>
      <c r="C553" s="55" t="s">
        <v>105</v>
      </c>
      <c r="D553" s="55" t="s">
        <v>154</v>
      </c>
      <c r="E553" s="55" t="s">
        <v>93</v>
      </c>
      <c r="F553" s="55" t="s">
        <v>875</v>
      </c>
    </row>
    <row r="554" spans="1:6" ht="13.9" thickBot="1">
      <c r="A554" s="57"/>
      <c r="B554" s="56">
        <v>4368.45</v>
      </c>
      <c r="C554" s="55" t="s">
        <v>91</v>
      </c>
      <c r="D554" s="55" t="s">
        <v>223</v>
      </c>
      <c r="E554" s="55" t="s">
        <v>93</v>
      </c>
      <c r="F554" s="55" t="s">
        <v>875</v>
      </c>
    </row>
    <row r="555" spans="1:6" ht="13.9" thickBot="1">
      <c r="A555" s="55" t="s">
        <v>15</v>
      </c>
      <c r="B555" s="56">
        <v>233.35</v>
      </c>
      <c r="C555" s="55" t="s">
        <v>108</v>
      </c>
      <c r="D555" s="55" t="s">
        <v>226</v>
      </c>
      <c r="E555" s="55" t="s">
        <v>93</v>
      </c>
      <c r="F555" s="55" t="s">
        <v>875</v>
      </c>
    </row>
    <row r="556" spans="1:6" ht="13.9" thickBot="1">
      <c r="A556" s="57"/>
      <c r="B556" s="56">
        <v>15905.41</v>
      </c>
      <c r="C556" s="55" t="s">
        <v>91</v>
      </c>
      <c r="D556" s="55" t="s">
        <v>191</v>
      </c>
      <c r="E556" s="55" t="s">
        <v>93</v>
      </c>
      <c r="F556" s="55" t="s">
        <v>875</v>
      </c>
    </row>
    <row r="557" spans="1:6" ht="13.9" thickBot="1">
      <c r="A557" s="55" t="s">
        <v>15</v>
      </c>
      <c r="B557" s="56">
        <v>644.45000000000005</v>
      </c>
      <c r="C557" s="55" t="s">
        <v>108</v>
      </c>
      <c r="D557" s="55" t="s">
        <v>840</v>
      </c>
      <c r="E557" s="55" t="s">
        <v>93</v>
      </c>
      <c r="F557" s="55" t="s">
        <v>875</v>
      </c>
    </row>
    <row r="558" spans="1:6" ht="13.9" thickBot="1">
      <c r="A558" s="55" t="s">
        <v>15</v>
      </c>
      <c r="B558" s="56">
        <v>5689.94</v>
      </c>
      <c r="C558" s="55" t="s">
        <v>99</v>
      </c>
      <c r="D558" s="55" t="s">
        <v>884</v>
      </c>
      <c r="E558" s="55" t="s">
        <v>93</v>
      </c>
      <c r="F558" s="55" t="s">
        <v>875</v>
      </c>
    </row>
    <row r="559" spans="1:6" ht="13.9" thickBot="1">
      <c r="A559" s="55" t="s">
        <v>15</v>
      </c>
      <c r="B559" s="56">
        <v>486.42</v>
      </c>
      <c r="C559" s="55" t="s">
        <v>99</v>
      </c>
      <c r="D559" s="55" t="s">
        <v>854</v>
      </c>
      <c r="E559" s="55" t="s">
        <v>93</v>
      </c>
      <c r="F559" s="55" t="s">
        <v>875</v>
      </c>
    </row>
    <row r="560" spans="1:6" ht="13.9" thickBot="1">
      <c r="A560" s="55" t="s">
        <v>103</v>
      </c>
      <c r="B560" s="56">
        <v>23366.75</v>
      </c>
      <c r="C560" s="55" t="s">
        <v>99</v>
      </c>
      <c r="D560" s="55" t="s">
        <v>123</v>
      </c>
      <c r="E560" s="55" t="s">
        <v>93</v>
      </c>
      <c r="F560" s="55" t="s">
        <v>875</v>
      </c>
    </row>
    <row r="561" spans="1:6" ht="13.9" thickBot="1">
      <c r="A561" s="55" t="s">
        <v>15</v>
      </c>
      <c r="B561" s="56">
        <v>424.18</v>
      </c>
      <c r="C561" s="55" t="s">
        <v>99</v>
      </c>
      <c r="D561" s="55" t="s">
        <v>885</v>
      </c>
      <c r="E561" s="55" t="s">
        <v>93</v>
      </c>
      <c r="F561" s="55" t="s">
        <v>875</v>
      </c>
    </row>
    <row r="562" spans="1:6" ht="13.9" thickBot="1">
      <c r="A562" s="55" t="s">
        <v>20</v>
      </c>
      <c r="B562" s="56">
        <v>16114.66</v>
      </c>
      <c r="C562" s="55" t="s">
        <v>99</v>
      </c>
      <c r="D562" s="55" t="s">
        <v>843</v>
      </c>
      <c r="E562" s="55" t="s">
        <v>93</v>
      </c>
      <c r="F562" s="55" t="s">
        <v>875</v>
      </c>
    </row>
    <row r="563" spans="1:6" ht="13.9" thickBot="1">
      <c r="A563" s="55" t="s">
        <v>15</v>
      </c>
      <c r="B563" s="56">
        <v>2137.1</v>
      </c>
      <c r="C563" s="55" t="s">
        <v>99</v>
      </c>
      <c r="D563" s="55" t="s">
        <v>886</v>
      </c>
      <c r="E563" s="55" t="s">
        <v>93</v>
      </c>
      <c r="F563" s="55" t="s">
        <v>875</v>
      </c>
    </row>
    <row r="564" spans="1:6" ht="13.9" thickBot="1">
      <c r="A564" s="55" t="s">
        <v>15</v>
      </c>
      <c r="B564" s="56">
        <v>913.55</v>
      </c>
      <c r="C564" s="55" t="s">
        <v>99</v>
      </c>
      <c r="D564" s="55" t="s">
        <v>887</v>
      </c>
      <c r="E564" s="55" t="s">
        <v>93</v>
      </c>
      <c r="F564" s="55" t="s">
        <v>875</v>
      </c>
    </row>
    <row r="565" spans="1:6" ht="13.9" thickBot="1">
      <c r="A565" s="55" t="s">
        <v>20</v>
      </c>
      <c r="B565" s="56">
        <v>264.91000000000003</v>
      </c>
      <c r="C565" s="55" t="s">
        <v>99</v>
      </c>
      <c r="D565" s="55" t="s">
        <v>888</v>
      </c>
      <c r="E565" s="55" t="s">
        <v>93</v>
      </c>
      <c r="F565" s="55" t="s">
        <v>875</v>
      </c>
    </row>
    <row r="566" spans="1:6" ht="13.9" thickBot="1">
      <c r="A566" s="55" t="s">
        <v>20</v>
      </c>
      <c r="B566" s="56">
        <v>-8282.2800000000007</v>
      </c>
      <c r="C566" s="55" t="s">
        <v>99</v>
      </c>
      <c r="D566" s="55" t="s">
        <v>763</v>
      </c>
      <c r="E566" s="55" t="s">
        <v>102</v>
      </c>
      <c r="F566" s="55" t="s">
        <v>875</v>
      </c>
    </row>
    <row r="567" spans="1:6" ht="13.9" thickBot="1">
      <c r="A567" s="55" t="s">
        <v>15</v>
      </c>
      <c r="B567" s="56">
        <v>10949.92</v>
      </c>
      <c r="C567" s="55" t="s">
        <v>99</v>
      </c>
      <c r="D567" s="55" t="s">
        <v>864</v>
      </c>
      <c r="E567" s="55" t="s">
        <v>93</v>
      </c>
      <c r="F567" s="55" t="s">
        <v>875</v>
      </c>
    </row>
    <row r="568" spans="1:6" ht="13.9" thickBot="1">
      <c r="A568" s="55" t="s">
        <v>15</v>
      </c>
      <c r="B568" s="56">
        <v>5949.14</v>
      </c>
      <c r="C568" s="55" t="s">
        <v>99</v>
      </c>
      <c r="D568" s="55" t="s">
        <v>808</v>
      </c>
      <c r="E568" s="55" t="s">
        <v>93</v>
      </c>
      <c r="F568" s="55" t="s">
        <v>875</v>
      </c>
    </row>
    <row r="569" spans="1:6" ht="13.9" thickBot="1">
      <c r="A569" s="57"/>
      <c r="B569" s="56">
        <v>0.36</v>
      </c>
      <c r="C569" s="55" t="s">
        <v>129</v>
      </c>
      <c r="D569" s="55" t="s">
        <v>270</v>
      </c>
      <c r="E569" s="55" t="s">
        <v>93</v>
      </c>
      <c r="F569" s="55" t="s">
        <v>875</v>
      </c>
    </row>
    <row r="570" spans="1:6" ht="13.9" thickBot="1">
      <c r="A570" s="57"/>
      <c r="B570" s="56">
        <v>305.22000000000003</v>
      </c>
      <c r="C570" s="55" t="s">
        <v>120</v>
      </c>
      <c r="D570" s="55" t="s">
        <v>137</v>
      </c>
      <c r="E570" s="55" t="s">
        <v>93</v>
      </c>
      <c r="F570" s="55" t="s">
        <v>875</v>
      </c>
    </row>
    <row r="571" spans="1:6" ht="13.9" thickBot="1">
      <c r="A571" s="55" t="s">
        <v>20</v>
      </c>
      <c r="B571" s="56">
        <v>-1952.12</v>
      </c>
      <c r="C571" s="55" t="s">
        <v>99</v>
      </c>
      <c r="D571" s="55" t="s">
        <v>839</v>
      </c>
      <c r="E571" s="55" t="s">
        <v>102</v>
      </c>
      <c r="F571" s="55" t="s">
        <v>875</v>
      </c>
    </row>
    <row r="572" spans="1:6" ht="13.9" thickBot="1">
      <c r="A572" s="57"/>
      <c r="B572" s="56">
        <v>127.65</v>
      </c>
      <c r="C572" s="55" t="s">
        <v>91</v>
      </c>
      <c r="D572" s="55" t="s">
        <v>289</v>
      </c>
      <c r="E572" s="55" t="s">
        <v>93</v>
      </c>
      <c r="F572" s="55" t="s">
        <v>875</v>
      </c>
    </row>
    <row r="573" spans="1:6" ht="13.9" thickBot="1">
      <c r="A573" s="55" t="s">
        <v>15</v>
      </c>
      <c r="B573" s="56">
        <v>-88.74</v>
      </c>
      <c r="C573" s="55" t="s">
        <v>108</v>
      </c>
      <c r="D573" s="55" t="s">
        <v>226</v>
      </c>
      <c r="E573" s="55" t="s">
        <v>102</v>
      </c>
      <c r="F573" s="55" t="s">
        <v>875</v>
      </c>
    </row>
    <row r="574" spans="1:6" ht="13.9" thickBot="1">
      <c r="A574" s="57"/>
      <c r="B574" s="56">
        <v>379.51</v>
      </c>
      <c r="C574" s="55" t="s">
        <v>111</v>
      </c>
      <c r="D574" s="55" t="s">
        <v>153</v>
      </c>
      <c r="E574" s="55" t="s">
        <v>93</v>
      </c>
      <c r="F574" s="55" t="s">
        <v>875</v>
      </c>
    </row>
    <row r="575" spans="1:6" ht="13.9" thickBot="1">
      <c r="A575" s="55" t="s">
        <v>15</v>
      </c>
      <c r="B575" s="56">
        <v>660.23</v>
      </c>
      <c r="C575" s="55" t="s">
        <v>99</v>
      </c>
      <c r="D575" s="55" t="s">
        <v>152</v>
      </c>
      <c r="E575" s="55" t="s">
        <v>93</v>
      </c>
      <c r="F575" s="55" t="s">
        <v>875</v>
      </c>
    </row>
    <row r="576" spans="1:6" ht="13.9" thickBot="1">
      <c r="A576" s="55" t="s">
        <v>15</v>
      </c>
      <c r="B576" s="56">
        <v>-45.48</v>
      </c>
      <c r="C576" s="55" t="s">
        <v>99</v>
      </c>
      <c r="D576" s="55" t="s">
        <v>889</v>
      </c>
      <c r="E576" s="55" t="s">
        <v>102</v>
      </c>
      <c r="F576" s="55" t="s">
        <v>875</v>
      </c>
    </row>
    <row r="577" spans="1:6" ht="13.9" thickBot="1">
      <c r="A577" s="57"/>
      <c r="B577" s="56">
        <v>852.08</v>
      </c>
      <c r="C577" s="55" t="s">
        <v>133</v>
      </c>
      <c r="D577" s="55" t="s">
        <v>134</v>
      </c>
      <c r="E577" s="55" t="s">
        <v>93</v>
      </c>
      <c r="F577" s="55" t="s">
        <v>875</v>
      </c>
    </row>
    <row r="578" spans="1:6" ht="13.9" thickBot="1">
      <c r="A578" s="55" t="s">
        <v>15</v>
      </c>
      <c r="B578" s="56">
        <v>575.99</v>
      </c>
      <c r="C578" s="55" t="s">
        <v>99</v>
      </c>
      <c r="D578" s="55" t="s">
        <v>890</v>
      </c>
      <c r="E578" s="55" t="s">
        <v>93</v>
      </c>
      <c r="F578" s="55" t="s">
        <v>875</v>
      </c>
    </row>
    <row r="579" spans="1:6" ht="13.9" thickBot="1">
      <c r="A579" s="57"/>
      <c r="B579" s="56">
        <v>-172</v>
      </c>
      <c r="C579" s="55" t="s">
        <v>91</v>
      </c>
      <c r="D579" s="55" t="s">
        <v>142</v>
      </c>
      <c r="E579" s="55" t="s">
        <v>102</v>
      </c>
      <c r="F579" s="55" t="s">
        <v>875</v>
      </c>
    </row>
    <row r="580" spans="1:6" ht="13.9" thickBot="1">
      <c r="A580" s="57"/>
      <c r="B580" s="56">
        <v>2480.96</v>
      </c>
      <c r="C580" s="55" t="s">
        <v>91</v>
      </c>
      <c r="D580" s="55" t="s">
        <v>136</v>
      </c>
      <c r="E580" s="55" t="s">
        <v>93</v>
      </c>
      <c r="F580" s="55" t="s">
        <v>875</v>
      </c>
    </row>
    <row r="581" spans="1:6" ht="13.9" thickBot="1">
      <c r="A581" s="55" t="s">
        <v>15</v>
      </c>
      <c r="B581" s="56">
        <v>-13048.1</v>
      </c>
      <c r="C581" s="55" t="s">
        <v>99</v>
      </c>
      <c r="D581" s="55" t="s">
        <v>164</v>
      </c>
      <c r="E581" s="55" t="s">
        <v>102</v>
      </c>
      <c r="F581" s="55" t="s">
        <v>875</v>
      </c>
    </row>
    <row r="582" spans="1:6" ht="13.9" thickBot="1">
      <c r="A582" s="57"/>
      <c r="B582" s="56">
        <v>230.73</v>
      </c>
      <c r="C582" s="55" t="s">
        <v>91</v>
      </c>
      <c r="D582" s="55" t="s">
        <v>372</v>
      </c>
      <c r="E582" s="55" t="s">
        <v>93</v>
      </c>
      <c r="F582" s="55" t="s">
        <v>875</v>
      </c>
    </row>
    <row r="583" spans="1:6" ht="13.9" thickBot="1">
      <c r="A583" s="55" t="s">
        <v>15</v>
      </c>
      <c r="B583" s="56">
        <v>585.05999999999995</v>
      </c>
      <c r="C583" s="55" t="s">
        <v>99</v>
      </c>
      <c r="D583" s="55" t="s">
        <v>867</v>
      </c>
      <c r="E583" s="55" t="s">
        <v>93</v>
      </c>
      <c r="F583" s="55" t="s">
        <v>875</v>
      </c>
    </row>
    <row r="584" spans="1:6" ht="13.9" thickBot="1">
      <c r="A584" s="55" t="s">
        <v>103</v>
      </c>
      <c r="B584" s="56">
        <v>1351.61</v>
      </c>
      <c r="C584" s="55" t="s">
        <v>99</v>
      </c>
      <c r="D584" s="55" t="s">
        <v>891</v>
      </c>
      <c r="E584" s="55" t="s">
        <v>93</v>
      </c>
      <c r="F584" s="55" t="s">
        <v>875</v>
      </c>
    </row>
    <row r="585" spans="1:6" ht="13.9" thickBot="1">
      <c r="A585" s="55" t="s">
        <v>15</v>
      </c>
      <c r="B585" s="56">
        <v>938.4</v>
      </c>
      <c r="C585" s="55" t="s">
        <v>99</v>
      </c>
      <c r="D585" s="55" t="s">
        <v>249</v>
      </c>
      <c r="E585" s="55" t="s">
        <v>93</v>
      </c>
      <c r="F585" s="55" t="s">
        <v>875</v>
      </c>
    </row>
    <row r="586" spans="1:6" ht="13.9" thickBot="1">
      <c r="A586" s="55" t="s">
        <v>15</v>
      </c>
      <c r="B586" s="56">
        <v>20583.189999999999</v>
      </c>
      <c r="C586" s="55" t="s">
        <v>99</v>
      </c>
      <c r="D586" s="55" t="s">
        <v>753</v>
      </c>
      <c r="E586" s="55" t="s">
        <v>93</v>
      </c>
      <c r="F586" s="55" t="s">
        <v>875</v>
      </c>
    </row>
    <row r="587" spans="1:6" ht="13.9" thickBot="1">
      <c r="A587" s="57"/>
      <c r="B587" s="56">
        <v>1150.68</v>
      </c>
      <c r="C587" s="55" t="s">
        <v>91</v>
      </c>
      <c r="D587" s="55" t="s">
        <v>430</v>
      </c>
      <c r="E587" s="55" t="s">
        <v>93</v>
      </c>
      <c r="F587" s="55" t="s">
        <v>875</v>
      </c>
    </row>
    <row r="588" spans="1:6" ht="13.9" thickBot="1">
      <c r="A588" s="55" t="s">
        <v>15</v>
      </c>
      <c r="B588" s="56">
        <v>-1098.75</v>
      </c>
      <c r="C588" s="55" t="s">
        <v>99</v>
      </c>
      <c r="D588" s="55" t="s">
        <v>880</v>
      </c>
      <c r="E588" s="55" t="s">
        <v>102</v>
      </c>
      <c r="F588" s="55" t="s">
        <v>875</v>
      </c>
    </row>
    <row r="589" spans="1:6" ht="13.9" thickBot="1">
      <c r="A589" s="57"/>
      <c r="B589" s="56">
        <v>1793.09</v>
      </c>
      <c r="C589" s="55" t="s">
        <v>97</v>
      </c>
      <c r="D589" s="55" t="s">
        <v>157</v>
      </c>
      <c r="E589" s="55" t="s">
        <v>93</v>
      </c>
      <c r="F589" s="55" t="s">
        <v>875</v>
      </c>
    </row>
    <row r="590" spans="1:6" ht="13.9" thickBot="1">
      <c r="A590" s="57"/>
      <c r="B590" s="56">
        <v>468.21</v>
      </c>
      <c r="C590" s="55" t="s">
        <v>91</v>
      </c>
      <c r="D590" s="55" t="s">
        <v>113</v>
      </c>
      <c r="E590" s="55" t="s">
        <v>93</v>
      </c>
      <c r="F590" s="55" t="s">
        <v>875</v>
      </c>
    </row>
    <row r="591" spans="1:6" ht="13.9" thickBot="1">
      <c r="A591" s="55" t="s">
        <v>15</v>
      </c>
      <c r="B591" s="56">
        <v>2975.45</v>
      </c>
      <c r="C591" s="55" t="s">
        <v>99</v>
      </c>
      <c r="D591" s="55" t="s">
        <v>858</v>
      </c>
      <c r="E591" s="55" t="s">
        <v>93</v>
      </c>
      <c r="F591" s="55" t="s">
        <v>875</v>
      </c>
    </row>
    <row r="592" spans="1:6" ht="13.9" thickBot="1">
      <c r="A592" s="57"/>
      <c r="B592" s="56">
        <v>22597.37</v>
      </c>
      <c r="C592" s="55" t="s">
        <v>106</v>
      </c>
      <c r="D592" s="55" t="s">
        <v>156</v>
      </c>
      <c r="E592" s="55" t="s">
        <v>93</v>
      </c>
      <c r="F592" s="55" t="s">
        <v>875</v>
      </c>
    </row>
    <row r="593" spans="1:6" ht="13.9" thickBot="1">
      <c r="A593" s="57"/>
      <c r="B593" s="56">
        <v>-1266.01</v>
      </c>
      <c r="C593" s="55" t="s">
        <v>106</v>
      </c>
      <c r="D593" s="55" t="s">
        <v>156</v>
      </c>
      <c r="E593" s="55" t="s">
        <v>102</v>
      </c>
      <c r="F593" s="55" t="s">
        <v>875</v>
      </c>
    </row>
    <row r="594" spans="1:6" ht="13.9" thickBot="1">
      <c r="A594" s="55" t="s">
        <v>15</v>
      </c>
      <c r="B594" s="56">
        <v>1948.59</v>
      </c>
      <c r="C594" s="55" t="s">
        <v>99</v>
      </c>
      <c r="D594" s="55" t="s">
        <v>853</v>
      </c>
      <c r="E594" s="55" t="s">
        <v>93</v>
      </c>
      <c r="F594" s="55" t="s">
        <v>875</v>
      </c>
    </row>
    <row r="595" spans="1:6" ht="13.9" thickBot="1">
      <c r="A595" s="55" t="s">
        <v>20</v>
      </c>
      <c r="B595" s="56">
        <v>6432.94</v>
      </c>
      <c r="C595" s="55" t="s">
        <v>99</v>
      </c>
      <c r="D595" s="55" t="s">
        <v>763</v>
      </c>
      <c r="E595" s="55" t="s">
        <v>93</v>
      </c>
      <c r="F595" s="55" t="s">
        <v>875</v>
      </c>
    </row>
    <row r="596" spans="1:6" ht="13.9" thickBot="1">
      <c r="A596" s="55" t="s">
        <v>15</v>
      </c>
      <c r="B596" s="56">
        <v>2438.19</v>
      </c>
      <c r="C596" s="55" t="s">
        <v>99</v>
      </c>
      <c r="D596" s="55" t="s">
        <v>730</v>
      </c>
      <c r="E596" s="55" t="s">
        <v>93</v>
      </c>
      <c r="F596" s="55" t="s">
        <v>875</v>
      </c>
    </row>
    <row r="597" spans="1:6" ht="13.9" thickBot="1">
      <c r="A597" s="55" t="s">
        <v>20</v>
      </c>
      <c r="B597" s="56">
        <v>2440.7199999999998</v>
      </c>
      <c r="C597" s="55" t="s">
        <v>99</v>
      </c>
      <c r="D597" s="55" t="s">
        <v>748</v>
      </c>
      <c r="E597" s="55" t="s">
        <v>93</v>
      </c>
      <c r="F597" s="55" t="s">
        <v>875</v>
      </c>
    </row>
    <row r="598" spans="1:6" ht="13.9" thickBot="1">
      <c r="A598" s="55" t="s">
        <v>15</v>
      </c>
      <c r="B598" s="56">
        <v>776.87</v>
      </c>
      <c r="C598" s="55" t="s">
        <v>99</v>
      </c>
      <c r="D598" s="55" t="s">
        <v>821</v>
      </c>
      <c r="E598" s="55" t="s">
        <v>93</v>
      </c>
      <c r="F598" s="55" t="s">
        <v>875</v>
      </c>
    </row>
    <row r="599" spans="1:6" ht="13.9" thickBot="1">
      <c r="A599" s="55" t="s">
        <v>15</v>
      </c>
      <c r="B599" s="56">
        <v>3199.51</v>
      </c>
      <c r="C599" s="55" t="s">
        <v>99</v>
      </c>
      <c r="D599" s="55" t="s">
        <v>892</v>
      </c>
      <c r="E599" s="55" t="s">
        <v>93</v>
      </c>
      <c r="F599" s="55" t="s">
        <v>875</v>
      </c>
    </row>
    <row r="600" spans="1:6" ht="13.9" thickBot="1">
      <c r="A600" s="55" t="s">
        <v>20</v>
      </c>
      <c r="B600" s="56">
        <v>46316.95</v>
      </c>
      <c r="C600" s="55" t="s">
        <v>99</v>
      </c>
      <c r="D600" s="55" t="s">
        <v>861</v>
      </c>
      <c r="E600" s="55" t="s">
        <v>93</v>
      </c>
      <c r="F600" s="55" t="s">
        <v>875</v>
      </c>
    </row>
    <row r="601" spans="1:6" ht="13.9" thickBot="1">
      <c r="A601" s="57"/>
      <c r="B601" s="56">
        <v>270.58</v>
      </c>
      <c r="C601" s="55" t="s">
        <v>97</v>
      </c>
      <c r="D601" s="55" t="s">
        <v>100</v>
      </c>
      <c r="E601" s="55" t="s">
        <v>93</v>
      </c>
      <c r="F601" s="55" t="s">
        <v>875</v>
      </c>
    </row>
    <row r="602" spans="1:6" ht="13.9" thickBot="1">
      <c r="A602" s="57"/>
      <c r="B602" s="56">
        <v>-123.63</v>
      </c>
      <c r="C602" s="55" t="s">
        <v>91</v>
      </c>
      <c r="D602" s="55" t="s">
        <v>100</v>
      </c>
      <c r="E602" s="55" t="s">
        <v>102</v>
      </c>
      <c r="F602" s="55" t="s">
        <v>875</v>
      </c>
    </row>
    <row r="603" spans="1:6" ht="13.9" thickBot="1">
      <c r="A603" s="55" t="s">
        <v>20</v>
      </c>
      <c r="B603" s="56">
        <v>98675.21</v>
      </c>
      <c r="C603" s="55" t="s">
        <v>99</v>
      </c>
      <c r="D603" s="55" t="s">
        <v>872</v>
      </c>
      <c r="E603" s="55" t="s">
        <v>93</v>
      </c>
      <c r="F603" s="55" t="s">
        <v>875</v>
      </c>
    </row>
    <row r="604" spans="1:6" ht="13.9" thickBot="1">
      <c r="A604" s="57"/>
      <c r="B604" s="56">
        <v>2287.91</v>
      </c>
      <c r="C604" s="55" t="s">
        <v>91</v>
      </c>
      <c r="D604" s="55" t="s">
        <v>335</v>
      </c>
      <c r="E604" s="55" t="s">
        <v>93</v>
      </c>
      <c r="F604" s="55" t="s">
        <v>875</v>
      </c>
    </row>
    <row r="605" spans="1:6" ht="13.9" thickBot="1">
      <c r="A605" s="55" t="s">
        <v>15</v>
      </c>
      <c r="B605" s="56">
        <v>5663.95</v>
      </c>
      <c r="C605" s="55" t="s">
        <v>99</v>
      </c>
      <c r="D605" s="55" t="s">
        <v>893</v>
      </c>
      <c r="E605" s="55" t="s">
        <v>93</v>
      </c>
      <c r="F605" s="55" t="s">
        <v>875</v>
      </c>
    </row>
    <row r="606" spans="1:6" ht="13.9" thickBot="1">
      <c r="A606" s="55" t="s">
        <v>103</v>
      </c>
      <c r="B606" s="56">
        <v>-2540.79</v>
      </c>
      <c r="C606" s="55" t="s">
        <v>99</v>
      </c>
      <c r="D606" s="55" t="s">
        <v>123</v>
      </c>
      <c r="E606" s="55" t="s">
        <v>102</v>
      </c>
      <c r="F606" s="55" t="s">
        <v>875</v>
      </c>
    </row>
    <row r="607" spans="1:6" ht="13.9" thickBot="1">
      <c r="A607" s="55" t="s">
        <v>15</v>
      </c>
      <c r="B607" s="56">
        <v>6342.75</v>
      </c>
      <c r="C607" s="55" t="s">
        <v>99</v>
      </c>
      <c r="D607" s="55" t="s">
        <v>889</v>
      </c>
      <c r="E607" s="55" t="s">
        <v>93</v>
      </c>
      <c r="F607" s="55" t="s">
        <v>875</v>
      </c>
    </row>
    <row r="608" spans="1:6" ht="13.9" thickBot="1">
      <c r="A608" s="55" t="s">
        <v>15</v>
      </c>
      <c r="B608" s="56">
        <v>2177.69</v>
      </c>
      <c r="C608" s="55" t="s">
        <v>99</v>
      </c>
      <c r="D608" s="55" t="s">
        <v>870</v>
      </c>
      <c r="E608" s="55" t="s">
        <v>93</v>
      </c>
      <c r="F608" s="55" t="s">
        <v>875</v>
      </c>
    </row>
    <row r="609" spans="1:6" ht="13.9" thickBot="1">
      <c r="A609" s="55" t="s">
        <v>15</v>
      </c>
      <c r="B609" s="56">
        <v>1358.73</v>
      </c>
      <c r="C609" s="55" t="s">
        <v>99</v>
      </c>
      <c r="D609" s="55" t="s">
        <v>894</v>
      </c>
      <c r="E609" s="55" t="s">
        <v>93</v>
      </c>
      <c r="F609" s="55" t="s">
        <v>875</v>
      </c>
    </row>
    <row r="610" spans="1:6" ht="13.9" thickBot="1">
      <c r="A610" s="55" t="s">
        <v>15</v>
      </c>
      <c r="B610" s="56">
        <v>29850.87</v>
      </c>
      <c r="C610" s="55" t="s">
        <v>99</v>
      </c>
      <c r="D610" s="55" t="s">
        <v>714</v>
      </c>
      <c r="E610" s="55" t="s">
        <v>93</v>
      </c>
      <c r="F610" s="55" t="s">
        <v>875</v>
      </c>
    </row>
    <row r="611" spans="1:6" ht="13.9" thickBot="1">
      <c r="A611" s="57"/>
      <c r="B611" s="56">
        <v>0.74</v>
      </c>
      <c r="C611" s="55" t="s">
        <v>97</v>
      </c>
      <c r="D611" s="55" t="s">
        <v>98</v>
      </c>
      <c r="E611" s="55" t="s">
        <v>93</v>
      </c>
      <c r="F611" s="55" t="s">
        <v>875</v>
      </c>
    </row>
    <row r="612" spans="1:6" ht="13.9" thickBot="1">
      <c r="A612" s="55" t="s">
        <v>15</v>
      </c>
      <c r="B612" s="56">
        <v>677.65</v>
      </c>
      <c r="C612" s="55" t="s">
        <v>99</v>
      </c>
      <c r="D612" s="55" t="s">
        <v>895</v>
      </c>
      <c r="E612" s="55" t="s">
        <v>93</v>
      </c>
      <c r="F612" s="55" t="s">
        <v>875</v>
      </c>
    </row>
    <row r="613" spans="1:6" ht="13.9" thickBot="1">
      <c r="A613" s="55" t="s">
        <v>15</v>
      </c>
      <c r="B613" s="56">
        <v>2691.34</v>
      </c>
      <c r="C613" s="55" t="s">
        <v>99</v>
      </c>
      <c r="D613" s="55" t="s">
        <v>896</v>
      </c>
      <c r="E613" s="55" t="s">
        <v>93</v>
      </c>
      <c r="F613" s="55" t="s">
        <v>875</v>
      </c>
    </row>
    <row r="614" spans="1:6" ht="13.9" thickBot="1">
      <c r="A614" s="55" t="s">
        <v>15</v>
      </c>
      <c r="B614" s="56">
        <v>2625</v>
      </c>
      <c r="C614" s="55" t="s">
        <v>99</v>
      </c>
      <c r="D614" s="55" t="s">
        <v>277</v>
      </c>
      <c r="E614" s="55" t="s">
        <v>93</v>
      </c>
      <c r="F614" s="55" t="s">
        <v>875</v>
      </c>
    </row>
    <row r="615" spans="1:6" ht="13.9" thickBot="1">
      <c r="A615" s="55" t="s">
        <v>15</v>
      </c>
      <c r="B615" s="56">
        <v>1323.7</v>
      </c>
      <c r="C615" s="55" t="s">
        <v>99</v>
      </c>
      <c r="D615" s="55" t="s">
        <v>897</v>
      </c>
      <c r="E615" s="55" t="s">
        <v>93</v>
      </c>
      <c r="F615" s="55" t="s">
        <v>875</v>
      </c>
    </row>
    <row r="616" spans="1:6" ht="13.9" thickBot="1">
      <c r="A616" s="55" t="s">
        <v>15</v>
      </c>
      <c r="B616" s="56">
        <v>328.13</v>
      </c>
      <c r="C616" s="55" t="s">
        <v>99</v>
      </c>
      <c r="D616" s="55" t="s">
        <v>792</v>
      </c>
      <c r="E616" s="55" t="s">
        <v>93</v>
      </c>
      <c r="F616" s="55" t="s">
        <v>875</v>
      </c>
    </row>
    <row r="617" spans="1:6" ht="13.9" thickBot="1">
      <c r="A617" s="57"/>
      <c r="B617" s="56">
        <v>2.88</v>
      </c>
      <c r="C617" s="55" t="s">
        <v>129</v>
      </c>
      <c r="D617" s="55" t="s">
        <v>140</v>
      </c>
      <c r="E617" s="55" t="s">
        <v>93</v>
      </c>
      <c r="F617" s="55" t="s">
        <v>875</v>
      </c>
    </row>
    <row r="618" spans="1:6" ht="13.9" thickBot="1">
      <c r="A618" s="55" t="s">
        <v>15</v>
      </c>
      <c r="B618" s="56">
        <v>-2112.4299999999998</v>
      </c>
      <c r="C618" s="55" t="s">
        <v>99</v>
      </c>
      <c r="D618" s="55" t="s">
        <v>898</v>
      </c>
      <c r="E618" s="55" t="s">
        <v>102</v>
      </c>
      <c r="F618" s="55" t="s">
        <v>875</v>
      </c>
    </row>
    <row r="619" spans="1:6" ht="13.9" thickBot="1">
      <c r="A619" s="55" t="s">
        <v>15</v>
      </c>
      <c r="B619" s="56">
        <v>4192.68</v>
      </c>
      <c r="C619" s="55" t="s">
        <v>99</v>
      </c>
      <c r="D619" s="55" t="s">
        <v>842</v>
      </c>
      <c r="E619" s="55" t="s">
        <v>93</v>
      </c>
      <c r="F619" s="55" t="s">
        <v>875</v>
      </c>
    </row>
    <row r="620" spans="1:6" ht="13.9" thickBot="1">
      <c r="A620" s="55" t="s">
        <v>15</v>
      </c>
      <c r="B620" s="56">
        <v>316.62</v>
      </c>
      <c r="C620" s="55" t="s">
        <v>99</v>
      </c>
      <c r="D620" s="55" t="s">
        <v>899</v>
      </c>
      <c r="E620" s="55" t="s">
        <v>93</v>
      </c>
      <c r="F620" s="55" t="s">
        <v>875</v>
      </c>
    </row>
    <row r="621" spans="1:6" ht="13.9" thickBot="1">
      <c r="A621" s="55" t="s">
        <v>15</v>
      </c>
      <c r="B621" s="56">
        <v>1290.72</v>
      </c>
      <c r="C621" s="55" t="s">
        <v>99</v>
      </c>
      <c r="D621" s="55" t="s">
        <v>900</v>
      </c>
      <c r="E621" s="55" t="s">
        <v>93</v>
      </c>
      <c r="F621" s="55" t="s">
        <v>875</v>
      </c>
    </row>
    <row r="622" spans="1:6" ht="13.9" thickBot="1">
      <c r="A622" s="57"/>
      <c r="B622" s="56">
        <v>1386.68</v>
      </c>
      <c r="C622" s="55" t="s">
        <v>91</v>
      </c>
      <c r="D622" s="55" t="s">
        <v>206</v>
      </c>
      <c r="E622" s="55" t="s">
        <v>93</v>
      </c>
      <c r="F622" s="55" t="s">
        <v>875</v>
      </c>
    </row>
    <row r="623" spans="1:6" ht="13.9" thickBot="1">
      <c r="A623" s="57"/>
      <c r="B623" s="56">
        <v>-611.26</v>
      </c>
      <c r="C623" s="55" t="s">
        <v>91</v>
      </c>
      <c r="D623" s="55" t="s">
        <v>141</v>
      </c>
      <c r="E623" s="55" t="s">
        <v>102</v>
      </c>
      <c r="F623" s="55" t="s">
        <v>875</v>
      </c>
    </row>
    <row r="624" spans="1:6" ht="13.9" thickBot="1">
      <c r="A624" s="55" t="s">
        <v>15</v>
      </c>
      <c r="B624" s="56">
        <v>32434.16</v>
      </c>
      <c r="C624" s="55" t="s">
        <v>99</v>
      </c>
      <c r="D624" s="55" t="s">
        <v>164</v>
      </c>
      <c r="E624" s="55" t="s">
        <v>93</v>
      </c>
      <c r="F624" s="55" t="s">
        <v>875</v>
      </c>
    </row>
    <row r="625" spans="1:6" ht="13.9" thickBot="1">
      <c r="A625" s="55" t="s">
        <v>15</v>
      </c>
      <c r="B625" s="56">
        <v>-517.9</v>
      </c>
      <c r="C625" s="55" t="s">
        <v>99</v>
      </c>
      <c r="D625" s="55" t="s">
        <v>808</v>
      </c>
      <c r="E625" s="55" t="s">
        <v>102</v>
      </c>
      <c r="F625" s="55" t="s">
        <v>875</v>
      </c>
    </row>
    <row r="626" spans="1:6" ht="13.9" thickBot="1">
      <c r="A626" s="55" t="s">
        <v>20</v>
      </c>
      <c r="B626" s="56">
        <v>1039.0999999999999</v>
      </c>
      <c r="C626" s="55" t="s">
        <v>99</v>
      </c>
      <c r="D626" s="55" t="s">
        <v>901</v>
      </c>
      <c r="E626" s="55" t="s">
        <v>93</v>
      </c>
      <c r="F626" s="55" t="s">
        <v>875</v>
      </c>
    </row>
    <row r="627" spans="1:6" ht="13.9" thickBot="1">
      <c r="A627" s="55" t="s">
        <v>20</v>
      </c>
      <c r="B627" s="56">
        <v>-35842.839999999997</v>
      </c>
      <c r="C627" s="55" t="s">
        <v>99</v>
      </c>
      <c r="D627" s="55" t="s">
        <v>820</v>
      </c>
      <c r="E627" s="55" t="s">
        <v>102</v>
      </c>
      <c r="F627" s="55" t="s">
        <v>875</v>
      </c>
    </row>
    <row r="628" spans="1:6" ht="13.9" thickBot="1">
      <c r="A628" s="55" t="s">
        <v>20</v>
      </c>
      <c r="B628" s="56">
        <v>8541.5499999999993</v>
      </c>
      <c r="C628" s="55" t="s">
        <v>99</v>
      </c>
      <c r="D628" s="55" t="s">
        <v>820</v>
      </c>
      <c r="E628" s="55" t="s">
        <v>93</v>
      </c>
      <c r="F628" s="55" t="s">
        <v>875</v>
      </c>
    </row>
    <row r="629" spans="1:6" ht="13.9" thickBot="1">
      <c r="A629" s="57"/>
      <c r="B629" s="56">
        <v>10055.09</v>
      </c>
      <c r="C629" s="55" t="s">
        <v>91</v>
      </c>
      <c r="D629" s="55" t="s">
        <v>208</v>
      </c>
      <c r="E629" s="55" t="s">
        <v>93</v>
      </c>
      <c r="F629" s="55" t="s">
        <v>875</v>
      </c>
    </row>
    <row r="630" spans="1:6" ht="13.9" thickBot="1">
      <c r="A630" s="57"/>
      <c r="B630" s="56">
        <v>177.5</v>
      </c>
      <c r="C630" s="55" t="s">
        <v>97</v>
      </c>
      <c r="D630" s="55" t="s">
        <v>139</v>
      </c>
      <c r="E630" s="55" t="s">
        <v>93</v>
      </c>
      <c r="F630" s="55" t="s">
        <v>875</v>
      </c>
    </row>
    <row r="631" spans="1:6" ht="13.9" thickBot="1">
      <c r="A631" s="57"/>
      <c r="B631" s="56">
        <v>57.44</v>
      </c>
      <c r="C631" s="55" t="s">
        <v>122</v>
      </c>
      <c r="D631" s="55" t="s">
        <v>178</v>
      </c>
      <c r="E631" s="55" t="s">
        <v>93</v>
      </c>
      <c r="F631" s="55" t="s">
        <v>875</v>
      </c>
    </row>
    <row r="632" spans="1:6" ht="13.9" thickBot="1">
      <c r="A632" s="55" t="s">
        <v>15</v>
      </c>
      <c r="B632" s="56">
        <v>114946.53</v>
      </c>
      <c r="C632" s="55" t="s">
        <v>99</v>
      </c>
      <c r="D632" s="55" t="s">
        <v>902</v>
      </c>
      <c r="E632" s="55" t="s">
        <v>93</v>
      </c>
      <c r="F632" s="55" t="s">
        <v>875</v>
      </c>
    </row>
    <row r="633" spans="1:6" ht="13.9" thickBot="1">
      <c r="A633" s="55" t="s">
        <v>15</v>
      </c>
      <c r="B633" s="56">
        <v>7370.76</v>
      </c>
      <c r="C633" s="55" t="s">
        <v>99</v>
      </c>
      <c r="D633" s="55" t="s">
        <v>846</v>
      </c>
      <c r="E633" s="55" t="s">
        <v>93</v>
      </c>
      <c r="F633" s="55" t="s">
        <v>875</v>
      </c>
    </row>
    <row r="634" spans="1:6" ht="13.9" thickBot="1">
      <c r="A634" s="55" t="s">
        <v>15</v>
      </c>
      <c r="B634" s="56">
        <v>-110.15</v>
      </c>
      <c r="C634" s="55" t="s">
        <v>99</v>
      </c>
      <c r="D634" s="55" t="s">
        <v>736</v>
      </c>
      <c r="E634" s="55" t="s">
        <v>102</v>
      </c>
      <c r="F634" s="55" t="s">
        <v>875</v>
      </c>
    </row>
    <row r="635" spans="1:6" ht="13.9" thickBot="1">
      <c r="A635" s="55" t="s">
        <v>15</v>
      </c>
      <c r="B635" s="56">
        <v>1398.28</v>
      </c>
      <c r="C635" s="55" t="s">
        <v>99</v>
      </c>
      <c r="D635" s="55" t="s">
        <v>903</v>
      </c>
      <c r="E635" s="55" t="s">
        <v>93</v>
      </c>
      <c r="F635" s="55" t="s">
        <v>875</v>
      </c>
    </row>
    <row r="636" spans="1:6" ht="13.9" thickBot="1">
      <c r="A636" s="57"/>
      <c r="B636" s="56">
        <v>4539.09</v>
      </c>
      <c r="C636" s="55" t="s">
        <v>91</v>
      </c>
      <c r="D636" s="55" t="s">
        <v>180</v>
      </c>
      <c r="E636" s="55" t="s">
        <v>93</v>
      </c>
      <c r="F636" s="55" t="s">
        <v>875</v>
      </c>
    </row>
    <row r="637" spans="1:6" ht="13.9" thickBot="1">
      <c r="A637" s="55" t="s">
        <v>15</v>
      </c>
      <c r="B637" s="56">
        <v>-158.16999999999999</v>
      </c>
      <c r="C637" s="55" t="s">
        <v>99</v>
      </c>
      <c r="D637" s="55" t="s">
        <v>239</v>
      </c>
      <c r="E637" s="55" t="s">
        <v>102</v>
      </c>
      <c r="F637" s="55" t="s">
        <v>875</v>
      </c>
    </row>
    <row r="638" spans="1:6" ht="13.9" thickBot="1">
      <c r="A638" s="55" t="s">
        <v>15</v>
      </c>
      <c r="B638" s="56">
        <v>4076.79</v>
      </c>
      <c r="C638" s="55" t="s">
        <v>99</v>
      </c>
      <c r="D638" s="55" t="s">
        <v>782</v>
      </c>
      <c r="E638" s="55" t="s">
        <v>93</v>
      </c>
      <c r="F638" s="55" t="s">
        <v>875</v>
      </c>
    </row>
    <row r="639" spans="1:6" ht="13.9" thickBot="1">
      <c r="A639" s="55" t="s">
        <v>15</v>
      </c>
      <c r="B639" s="56">
        <v>7433.45</v>
      </c>
      <c r="C639" s="55" t="s">
        <v>99</v>
      </c>
      <c r="D639" s="55" t="s">
        <v>874</v>
      </c>
      <c r="E639" s="55" t="s">
        <v>93</v>
      </c>
      <c r="F639" s="55" t="s">
        <v>875</v>
      </c>
    </row>
    <row r="640" spans="1:6" ht="13.9" thickBot="1">
      <c r="A640" s="55" t="s">
        <v>20</v>
      </c>
      <c r="B640" s="56">
        <v>82.75</v>
      </c>
      <c r="C640" s="55" t="s">
        <v>108</v>
      </c>
      <c r="D640" s="55" t="s">
        <v>161</v>
      </c>
      <c r="E640" s="55" t="s">
        <v>93</v>
      </c>
      <c r="F640" s="55" t="s">
        <v>875</v>
      </c>
    </row>
    <row r="641" spans="1:6" ht="13.9" thickBot="1">
      <c r="A641" s="55" t="s">
        <v>103</v>
      </c>
      <c r="B641" s="56">
        <v>1127.56</v>
      </c>
      <c r="C641" s="55" t="s">
        <v>99</v>
      </c>
      <c r="D641" s="55" t="s">
        <v>759</v>
      </c>
      <c r="E641" s="55" t="s">
        <v>93</v>
      </c>
      <c r="F641" s="55" t="s">
        <v>875</v>
      </c>
    </row>
    <row r="642" spans="1:6" ht="13.9" thickBot="1">
      <c r="A642" s="55" t="s">
        <v>15</v>
      </c>
      <c r="B642" s="56">
        <v>-2694.13</v>
      </c>
      <c r="C642" s="55" t="s">
        <v>99</v>
      </c>
      <c r="D642" s="55" t="s">
        <v>858</v>
      </c>
      <c r="E642" s="55" t="s">
        <v>102</v>
      </c>
      <c r="F642" s="55" t="s">
        <v>875</v>
      </c>
    </row>
    <row r="643" spans="1:6" ht="13.9" thickBot="1">
      <c r="A643" s="55" t="s">
        <v>20</v>
      </c>
      <c r="B643" s="56">
        <v>-8126.94</v>
      </c>
      <c r="C643" s="55" t="s">
        <v>99</v>
      </c>
      <c r="D643" s="55" t="s">
        <v>760</v>
      </c>
      <c r="E643" s="55" t="s">
        <v>102</v>
      </c>
      <c r="F643" s="55" t="s">
        <v>875</v>
      </c>
    </row>
    <row r="644" spans="1:6" ht="13.9" thickBot="1">
      <c r="A644" s="55" t="s">
        <v>15</v>
      </c>
      <c r="B644" s="56">
        <v>-438.6</v>
      </c>
      <c r="C644" s="55" t="s">
        <v>99</v>
      </c>
      <c r="D644" s="55" t="s">
        <v>864</v>
      </c>
      <c r="E644" s="55" t="s">
        <v>102</v>
      </c>
      <c r="F644" s="55" t="s">
        <v>875</v>
      </c>
    </row>
    <row r="645" spans="1:6" ht="13.9" thickBot="1">
      <c r="A645" s="57"/>
      <c r="B645" s="56">
        <v>45.44</v>
      </c>
      <c r="C645" s="55" t="s">
        <v>91</v>
      </c>
      <c r="D645" s="55" t="s">
        <v>290</v>
      </c>
      <c r="E645" s="55" t="s">
        <v>93</v>
      </c>
      <c r="F645" s="55" t="s">
        <v>875</v>
      </c>
    </row>
    <row r="646" spans="1:6" ht="13.9" thickBot="1">
      <c r="A646" s="55" t="s">
        <v>15</v>
      </c>
      <c r="B646" s="56">
        <v>-760.23</v>
      </c>
      <c r="C646" s="55" t="s">
        <v>99</v>
      </c>
      <c r="D646" s="55" t="s">
        <v>821</v>
      </c>
      <c r="E646" s="55" t="s">
        <v>102</v>
      </c>
      <c r="F646" s="55" t="s">
        <v>875</v>
      </c>
    </row>
    <row r="647" spans="1:6" ht="13.9" thickBot="1">
      <c r="A647" s="55" t="s">
        <v>15</v>
      </c>
      <c r="B647" s="56">
        <v>-160.66999999999999</v>
      </c>
      <c r="C647" s="55" t="s">
        <v>99</v>
      </c>
      <c r="D647" s="55" t="s">
        <v>799</v>
      </c>
      <c r="E647" s="55" t="s">
        <v>102</v>
      </c>
      <c r="F647" s="55" t="s">
        <v>875</v>
      </c>
    </row>
    <row r="648" spans="1:6" ht="13.9" thickBot="1">
      <c r="A648" s="57"/>
      <c r="B648" s="56">
        <v>122.73</v>
      </c>
      <c r="C648" s="55" t="s">
        <v>91</v>
      </c>
      <c r="D648" s="55" t="s">
        <v>100</v>
      </c>
      <c r="E648" s="55" t="s">
        <v>93</v>
      </c>
      <c r="F648" s="55" t="s">
        <v>875</v>
      </c>
    </row>
    <row r="649" spans="1:6" ht="13.9" thickBot="1">
      <c r="A649" s="55" t="s">
        <v>20</v>
      </c>
      <c r="B649" s="56">
        <v>19025.189999999999</v>
      </c>
      <c r="C649" s="55" t="s">
        <v>99</v>
      </c>
      <c r="D649" s="55" t="s">
        <v>225</v>
      </c>
      <c r="E649" s="55" t="s">
        <v>93</v>
      </c>
      <c r="F649" s="55" t="s">
        <v>875</v>
      </c>
    </row>
    <row r="650" spans="1:6" ht="13.9" thickBot="1">
      <c r="A650" s="55" t="s">
        <v>15</v>
      </c>
      <c r="B650" s="56">
        <v>3302.65</v>
      </c>
      <c r="C650" s="55" t="s">
        <v>99</v>
      </c>
      <c r="D650" s="55" t="s">
        <v>904</v>
      </c>
      <c r="E650" s="55" t="s">
        <v>93</v>
      </c>
      <c r="F650" s="55" t="s">
        <v>875</v>
      </c>
    </row>
    <row r="651" spans="1:6" ht="13.9" thickBot="1">
      <c r="A651" s="57"/>
      <c r="B651" s="56">
        <v>-1018.4</v>
      </c>
      <c r="C651" s="55" t="s">
        <v>91</v>
      </c>
      <c r="D651" s="55" t="s">
        <v>191</v>
      </c>
      <c r="E651" s="55" t="s">
        <v>102</v>
      </c>
      <c r="F651" s="55" t="s">
        <v>875</v>
      </c>
    </row>
    <row r="652" spans="1:6" ht="13.9" thickBot="1">
      <c r="A652" s="57"/>
      <c r="B652" s="56">
        <v>586.33000000000004</v>
      </c>
      <c r="C652" s="55" t="s">
        <v>69</v>
      </c>
      <c r="D652" s="55" t="s">
        <v>153</v>
      </c>
      <c r="E652" s="55" t="s">
        <v>93</v>
      </c>
      <c r="F652" s="55" t="s">
        <v>875</v>
      </c>
    </row>
    <row r="653" spans="1:6" ht="13.9" thickBot="1">
      <c r="A653" s="55" t="s">
        <v>15</v>
      </c>
      <c r="B653" s="56">
        <v>5504.27</v>
      </c>
      <c r="C653" s="55" t="s">
        <v>99</v>
      </c>
      <c r="D653" s="55" t="s">
        <v>865</v>
      </c>
      <c r="E653" s="55" t="s">
        <v>93</v>
      </c>
      <c r="F653" s="55" t="s">
        <v>875</v>
      </c>
    </row>
    <row r="654" spans="1:6" ht="13.9" thickBot="1">
      <c r="A654" s="55" t="s">
        <v>15</v>
      </c>
      <c r="B654" s="56">
        <v>8752.89</v>
      </c>
      <c r="C654" s="55" t="s">
        <v>99</v>
      </c>
      <c r="D654" s="55" t="s">
        <v>735</v>
      </c>
      <c r="E654" s="55" t="s">
        <v>93</v>
      </c>
      <c r="F654" s="55" t="s">
        <v>875</v>
      </c>
    </row>
    <row r="655" spans="1:6" ht="13.9" thickBot="1">
      <c r="A655" s="55" t="s">
        <v>15</v>
      </c>
      <c r="B655" s="56">
        <v>-4714.18</v>
      </c>
      <c r="C655" s="55" t="s">
        <v>99</v>
      </c>
      <c r="D655" s="55" t="s">
        <v>714</v>
      </c>
      <c r="E655" s="55" t="s">
        <v>102</v>
      </c>
      <c r="F655" s="55" t="s">
        <v>875</v>
      </c>
    </row>
    <row r="656" spans="1:6" ht="13.9" thickBot="1">
      <c r="A656" s="57"/>
      <c r="B656" s="56">
        <v>2518.02</v>
      </c>
      <c r="C656" s="55" t="s">
        <v>91</v>
      </c>
      <c r="D656" s="55" t="s">
        <v>142</v>
      </c>
      <c r="E656" s="55" t="s">
        <v>93</v>
      </c>
      <c r="F656" s="55" t="s">
        <v>875</v>
      </c>
    </row>
    <row r="657" spans="1:6" ht="13.9" thickBot="1">
      <c r="A657" s="55" t="s">
        <v>15</v>
      </c>
      <c r="B657" s="56">
        <v>677.65</v>
      </c>
      <c r="C657" s="55" t="s">
        <v>99</v>
      </c>
      <c r="D657" s="55" t="s">
        <v>905</v>
      </c>
      <c r="E657" s="55" t="s">
        <v>93</v>
      </c>
      <c r="F657" s="55" t="s">
        <v>875</v>
      </c>
    </row>
    <row r="658" spans="1:6" ht="13.9" thickBot="1">
      <c r="A658" s="57"/>
      <c r="B658" s="56">
        <v>243.67</v>
      </c>
      <c r="C658" s="55" t="s">
        <v>120</v>
      </c>
      <c r="D658" s="55" t="s">
        <v>276</v>
      </c>
      <c r="E658" s="55" t="s">
        <v>93</v>
      </c>
      <c r="F658" s="55" t="s">
        <v>875</v>
      </c>
    </row>
    <row r="659" spans="1:6" ht="13.9" thickBot="1">
      <c r="A659" s="55" t="s">
        <v>15</v>
      </c>
      <c r="B659" s="56">
        <v>-711.22</v>
      </c>
      <c r="C659" s="55" t="s">
        <v>99</v>
      </c>
      <c r="D659" s="55" t="s">
        <v>730</v>
      </c>
      <c r="E659" s="55" t="s">
        <v>102</v>
      </c>
      <c r="F659" s="55" t="s">
        <v>875</v>
      </c>
    </row>
    <row r="660" spans="1:6" ht="13.9" thickBot="1">
      <c r="A660" s="57"/>
      <c r="B660" s="56">
        <v>11209.08</v>
      </c>
      <c r="C660" s="55" t="s">
        <v>91</v>
      </c>
      <c r="D660" s="55" t="s">
        <v>182</v>
      </c>
      <c r="E660" s="55" t="s">
        <v>93</v>
      </c>
      <c r="F660" s="55" t="s">
        <v>875</v>
      </c>
    </row>
    <row r="661" spans="1:6" ht="13.9" thickBot="1">
      <c r="A661" s="55" t="s">
        <v>20</v>
      </c>
      <c r="B661" s="56">
        <v>-2926.62</v>
      </c>
      <c r="C661" s="55" t="s">
        <v>99</v>
      </c>
      <c r="D661" s="55" t="s">
        <v>748</v>
      </c>
      <c r="E661" s="55" t="s">
        <v>102</v>
      </c>
      <c r="F661" s="55" t="s">
        <v>875</v>
      </c>
    </row>
    <row r="662" spans="1:6" ht="13.9" thickBot="1">
      <c r="A662" s="55" t="s">
        <v>20</v>
      </c>
      <c r="B662" s="56">
        <v>31258.62</v>
      </c>
      <c r="C662" s="55" t="s">
        <v>99</v>
      </c>
      <c r="D662" s="55" t="s">
        <v>797</v>
      </c>
      <c r="E662" s="55" t="s">
        <v>93</v>
      </c>
      <c r="F662" s="55" t="s">
        <v>875</v>
      </c>
    </row>
    <row r="663" spans="1:6" ht="13.9" thickBot="1">
      <c r="A663" s="55" t="s">
        <v>20</v>
      </c>
      <c r="B663" s="56">
        <v>-12343.74</v>
      </c>
      <c r="C663" s="55" t="s">
        <v>99</v>
      </c>
      <c r="D663" s="55" t="s">
        <v>797</v>
      </c>
      <c r="E663" s="55" t="s">
        <v>102</v>
      </c>
      <c r="F663" s="55" t="s">
        <v>875</v>
      </c>
    </row>
    <row r="664" spans="1:6" ht="13.9" thickBot="1">
      <c r="A664" s="55" t="s">
        <v>15</v>
      </c>
      <c r="B664" s="56">
        <v>1246.48</v>
      </c>
      <c r="C664" s="55" t="s">
        <v>99</v>
      </c>
      <c r="D664" s="55" t="s">
        <v>809</v>
      </c>
      <c r="E664" s="55" t="s">
        <v>93</v>
      </c>
      <c r="F664" s="55" t="s">
        <v>875</v>
      </c>
    </row>
    <row r="665" spans="1:6" ht="13.9" thickBot="1">
      <c r="A665" s="55" t="s">
        <v>15</v>
      </c>
      <c r="B665" s="56">
        <v>-3350.59</v>
      </c>
      <c r="C665" s="55" t="s">
        <v>99</v>
      </c>
      <c r="D665" s="55" t="s">
        <v>735</v>
      </c>
      <c r="E665" s="55" t="s">
        <v>102</v>
      </c>
      <c r="F665" s="55" t="s">
        <v>875</v>
      </c>
    </row>
    <row r="666" spans="1:6" ht="13.9" thickBot="1">
      <c r="A666" s="55" t="s">
        <v>15</v>
      </c>
      <c r="B666" s="56">
        <v>76.349999999999994</v>
      </c>
      <c r="C666" s="55" t="s">
        <v>99</v>
      </c>
      <c r="D666" s="55" t="s">
        <v>736</v>
      </c>
      <c r="E666" s="55" t="s">
        <v>93</v>
      </c>
      <c r="F666" s="55" t="s">
        <v>875</v>
      </c>
    </row>
    <row r="667" spans="1:6" ht="13.9" thickBot="1">
      <c r="A667" s="55" t="s">
        <v>15</v>
      </c>
      <c r="B667" s="56">
        <v>686.28</v>
      </c>
      <c r="C667" s="55" t="s">
        <v>99</v>
      </c>
      <c r="D667" s="55" t="s">
        <v>906</v>
      </c>
      <c r="E667" s="55" t="s">
        <v>93</v>
      </c>
      <c r="F667" s="55" t="s">
        <v>875</v>
      </c>
    </row>
    <row r="668" spans="1:6" ht="13.9" thickBot="1">
      <c r="A668" s="55" t="s">
        <v>15</v>
      </c>
      <c r="B668" s="56">
        <v>5941.2</v>
      </c>
      <c r="C668" s="55" t="s">
        <v>99</v>
      </c>
      <c r="D668" s="55" t="s">
        <v>239</v>
      </c>
      <c r="E668" s="55" t="s">
        <v>93</v>
      </c>
      <c r="F668" s="55" t="s">
        <v>875</v>
      </c>
    </row>
    <row r="669" spans="1:6" ht="13.9" thickBot="1">
      <c r="A669" s="55" t="s">
        <v>20</v>
      </c>
      <c r="B669" s="56">
        <v>1142.4000000000001</v>
      </c>
      <c r="C669" s="55" t="s">
        <v>99</v>
      </c>
      <c r="D669" s="55" t="s">
        <v>144</v>
      </c>
      <c r="E669" s="55" t="s">
        <v>93</v>
      </c>
      <c r="F669" s="55" t="s">
        <v>875</v>
      </c>
    </row>
    <row r="670" spans="1:6" ht="13.9" thickBot="1">
      <c r="A670" s="55" t="s">
        <v>15</v>
      </c>
      <c r="B670" s="56">
        <v>968.04</v>
      </c>
      <c r="C670" s="55" t="s">
        <v>108</v>
      </c>
      <c r="D670" s="55" t="s">
        <v>443</v>
      </c>
      <c r="E670" s="55" t="s">
        <v>93</v>
      </c>
      <c r="F670" s="55" t="s">
        <v>875</v>
      </c>
    </row>
    <row r="671" spans="1:6" ht="13.9" thickBot="1">
      <c r="A671" s="55" t="s">
        <v>15</v>
      </c>
      <c r="B671" s="56">
        <v>-1454.82</v>
      </c>
      <c r="C671" s="55" t="s">
        <v>99</v>
      </c>
      <c r="D671" s="55" t="s">
        <v>711</v>
      </c>
      <c r="E671" s="55" t="s">
        <v>102</v>
      </c>
      <c r="F671" s="55" t="s">
        <v>907</v>
      </c>
    </row>
    <row r="672" spans="1:6" ht="13.9" thickBot="1">
      <c r="A672" s="55" t="s">
        <v>15</v>
      </c>
      <c r="B672" s="56">
        <v>519.96</v>
      </c>
      <c r="C672" s="55" t="s">
        <v>99</v>
      </c>
      <c r="D672" s="55" t="s">
        <v>908</v>
      </c>
      <c r="E672" s="55" t="s">
        <v>93</v>
      </c>
      <c r="F672" s="55" t="s">
        <v>907</v>
      </c>
    </row>
    <row r="673" spans="1:6" ht="13.9" thickBot="1">
      <c r="A673" s="55" t="s">
        <v>15</v>
      </c>
      <c r="B673" s="56">
        <v>-1100.3900000000001</v>
      </c>
      <c r="C673" s="55" t="s">
        <v>99</v>
      </c>
      <c r="D673" s="55" t="s">
        <v>814</v>
      </c>
      <c r="E673" s="55" t="s">
        <v>102</v>
      </c>
      <c r="F673" s="55" t="s">
        <v>907</v>
      </c>
    </row>
    <row r="674" spans="1:6" ht="13.9" thickBot="1">
      <c r="A674" s="55" t="s">
        <v>15</v>
      </c>
      <c r="B674" s="56">
        <v>3045.2</v>
      </c>
      <c r="C674" s="55" t="s">
        <v>99</v>
      </c>
      <c r="D674" s="55" t="s">
        <v>867</v>
      </c>
      <c r="E674" s="55" t="s">
        <v>93</v>
      </c>
      <c r="F674" s="55" t="s">
        <v>907</v>
      </c>
    </row>
    <row r="675" spans="1:6" ht="13.9" thickBot="1">
      <c r="A675" s="55" t="s">
        <v>20</v>
      </c>
      <c r="B675" s="56">
        <v>2832.6</v>
      </c>
      <c r="C675" s="55" t="s">
        <v>99</v>
      </c>
      <c r="D675" s="55" t="s">
        <v>800</v>
      </c>
      <c r="E675" s="55" t="s">
        <v>93</v>
      </c>
      <c r="F675" s="55" t="s">
        <v>907</v>
      </c>
    </row>
    <row r="676" spans="1:6" ht="13.9" thickBot="1">
      <c r="A676" s="57"/>
      <c r="B676" s="56">
        <v>59.77</v>
      </c>
      <c r="C676" s="55" t="s">
        <v>91</v>
      </c>
      <c r="D676" s="55" t="s">
        <v>92</v>
      </c>
      <c r="E676" s="55" t="s">
        <v>93</v>
      </c>
      <c r="F676" s="55" t="s">
        <v>907</v>
      </c>
    </row>
    <row r="677" spans="1:6" ht="13.9" thickBot="1">
      <c r="A677" s="55" t="s">
        <v>15</v>
      </c>
      <c r="B677" s="56">
        <v>150.88999999999999</v>
      </c>
      <c r="C677" s="55" t="s">
        <v>99</v>
      </c>
      <c r="D677" s="55" t="s">
        <v>735</v>
      </c>
      <c r="E677" s="55" t="s">
        <v>93</v>
      </c>
      <c r="F677" s="55" t="s">
        <v>907</v>
      </c>
    </row>
    <row r="678" spans="1:6" ht="13.9" thickBot="1">
      <c r="A678" s="55" t="s">
        <v>15</v>
      </c>
      <c r="B678" s="56">
        <v>579</v>
      </c>
      <c r="C678" s="55" t="s">
        <v>99</v>
      </c>
      <c r="D678" s="55" t="s">
        <v>752</v>
      </c>
      <c r="E678" s="55" t="s">
        <v>93</v>
      </c>
      <c r="F678" s="55" t="s">
        <v>907</v>
      </c>
    </row>
    <row r="679" spans="1:6" ht="13.9" thickBot="1">
      <c r="A679" s="55" t="s">
        <v>15</v>
      </c>
      <c r="B679" s="56">
        <v>483.32</v>
      </c>
      <c r="C679" s="55" t="s">
        <v>99</v>
      </c>
      <c r="D679" s="55" t="s">
        <v>894</v>
      </c>
      <c r="E679" s="55" t="s">
        <v>93</v>
      </c>
      <c r="F679" s="55" t="s">
        <v>907</v>
      </c>
    </row>
    <row r="680" spans="1:6" ht="13.9" thickBot="1">
      <c r="A680" s="55" t="s">
        <v>15</v>
      </c>
      <c r="B680" s="56">
        <v>3506.03</v>
      </c>
      <c r="C680" s="55" t="s">
        <v>99</v>
      </c>
      <c r="D680" s="55" t="s">
        <v>909</v>
      </c>
      <c r="E680" s="55" t="s">
        <v>93</v>
      </c>
      <c r="F680" s="55" t="s">
        <v>907</v>
      </c>
    </row>
    <row r="681" spans="1:6" ht="13.9" thickBot="1">
      <c r="A681" s="55" t="s">
        <v>15</v>
      </c>
      <c r="B681" s="56">
        <v>3275.01</v>
      </c>
      <c r="C681" s="55" t="s">
        <v>99</v>
      </c>
      <c r="D681" s="55" t="s">
        <v>910</v>
      </c>
      <c r="E681" s="55" t="s">
        <v>93</v>
      </c>
      <c r="F681" s="55" t="s">
        <v>907</v>
      </c>
    </row>
    <row r="682" spans="1:6" ht="13.9" thickBot="1">
      <c r="A682" s="55" t="s">
        <v>15</v>
      </c>
      <c r="B682" s="56">
        <v>1058.3699999999999</v>
      </c>
      <c r="C682" s="55" t="s">
        <v>99</v>
      </c>
      <c r="D682" s="55" t="s">
        <v>911</v>
      </c>
      <c r="E682" s="55" t="s">
        <v>93</v>
      </c>
      <c r="F682" s="55" t="s">
        <v>907</v>
      </c>
    </row>
    <row r="683" spans="1:6" ht="13.9" thickBot="1">
      <c r="A683" s="57"/>
      <c r="B683" s="56">
        <v>2678.63</v>
      </c>
      <c r="C683" s="55" t="s">
        <v>91</v>
      </c>
      <c r="D683" s="55" t="s">
        <v>142</v>
      </c>
      <c r="E683" s="55" t="s">
        <v>93</v>
      </c>
      <c r="F683" s="55" t="s">
        <v>907</v>
      </c>
    </row>
    <row r="684" spans="1:6" ht="13.9" thickBot="1">
      <c r="A684" s="55" t="s">
        <v>20</v>
      </c>
      <c r="B684" s="56">
        <v>770.49</v>
      </c>
      <c r="C684" s="55" t="s">
        <v>99</v>
      </c>
      <c r="D684" s="55" t="s">
        <v>830</v>
      </c>
      <c r="E684" s="55" t="s">
        <v>93</v>
      </c>
      <c r="F684" s="55" t="s">
        <v>907</v>
      </c>
    </row>
    <row r="685" spans="1:6" ht="13.9" thickBot="1">
      <c r="A685" s="57"/>
      <c r="B685" s="56">
        <v>970.2</v>
      </c>
      <c r="C685" s="55" t="s">
        <v>91</v>
      </c>
      <c r="D685" s="55" t="s">
        <v>912</v>
      </c>
      <c r="E685" s="55" t="s">
        <v>93</v>
      </c>
      <c r="F685" s="55" t="s">
        <v>907</v>
      </c>
    </row>
    <row r="686" spans="1:6" ht="13.9" thickBot="1">
      <c r="A686" s="57"/>
      <c r="B686" s="56">
        <v>859.3</v>
      </c>
      <c r="C686" s="55" t="s">
        <v>91</v>
      </c>
      <c r="D686" s="55" t="s">
        <v>141</v>
      </c>
      <c r="E686" s="55" t="s">
        <v>93</v>
      </c>
      <c r="F686" s="55" t="s">
        <v>907</v>
      </c>
    </row>
    <row r="687" spans="1:6" ht="13.9" thickBot="1">
      <c r="A687" s="57"/>
      <c r="B687" s="56">
        <v>2809.25</v>
      </c>
      <c r="C687" s="55" t="s">
        <v>91</v>
      </c>
      <c r="D687" s="55" t="s">
        <v>136</v>
      </c>
      <c r="E687" s="55" t="s">
        <v>93</v>
      </c>
      <c r="F687" s="55" t="s">
        <v>907</v>
      </c>
    </row>
    <row r="688" spans="1:6" ht="13.9" thickBot="1">
      <c r="A688" s="55" t="s">
        <v>15</v>
      </c>
      <c r="B688" s="56">
        <v>54.64</v>
      </c>
      <c r="C688" s="55" t="s">
        <v>99</v>
      </c>
      <c r="D688" s="55" t="s">
        <v>913</v>
      </c>
      <c r="E688" s="55" t="s">
        <v>93</v>
      </c>
      <c r="F688" s="55" t="s">
        <v>907</v>
      </c>
    </row>
    <row r="689" spans="1:6" ht="13.9" thickBot="1">
      <c r="A689" s="57"/>
      <c r="B689" s="56">
        <v>36.54</v>
      </c>
      <c r="C689" s="55" t="s">
        <v>131</v>
      </c>
      <c r="D689" s="55" t="s">
        <v>179</v>
      </c>
      <c r="E689" s="55" t="s">
        <v>93</v>
      </c>
      <c r="F689" s="55" t="s">
        <v>907</v>
      </c>
    </row>
    <row r="690" spans="1:6" ht="13.9" thickBot="1">
      <c r="A690" s="55" t="s">
        <v>15</v>
      </c>
      <c r="B690" s="56">
        <v>206.76</v>
      </c>
      <c r="C690" s="55" t="s">
        <v>99</v>
      </c>
      <c r="D690" s="55" t="s">
        <v>807</v>
      </c>
      <c r="E690" s="55" t="s">
        <v>93</v>
      </c>
      <c r="F690" s="55" t="s">
        <v>907</v>
      </c>
    </row>
    <row r="691" spans="1:6" ht="13.9" thickBot="1">
      <c r="A691" s="55" t="s">
        <v>15</v>
      </c>
      <c r="B691" s="56">
        <v>42.76</v>
      </c>
      <c r="C691" s="55" t="s">
        <v>99</v>
      </c>
      <c r="D691" s="55" t="s">
        <v>853</v>
      </c>
      <c r="E691" s="55" t="s">
        <v>93</v>
      </c>
      <c r="F691" s="55" t="s">
        <v>907</v>
      </c>
    </row>
    <row r="692" spans="1:6" ht="13.9" thickBot="1">
      <c r="A692" s="55" t="s">
        <v>15</v>
      </c>
      <c r="B692" s="56">
        <v>3798.78</v>
      </c>
      <c r="C692" s="55" t="s">
        <v>99</v>
      </c>
      <c r="D692" s="55" t="s">
        <v>914</v>
      </c>
      <c r="E692" s="55" t="s">
        <v>93</v>
      </c>
      <c r="F692" s="55" t="s">
        <v>907</v>
      </c>
    </row>
    <row r="693" spans="1:6" ht="13.9" thickBot="1">
      <c r="A693" s="55" t="s">
        <v>20</v>
      </c>
      <c r="B693" s="56">
        <v>-200.04</v>
      </c>
      <c r="C693" s="55" t="s">
        <v>99</v>
      </c>
      <c r="D693" s="55" t="s">
        <v>861</v>
      </c>
      <c r="E693" s="55" t="s">
        <v>102</v>
      </c>
      <c r="F693" s="55" t="s">
        <v>907</v>
      </c>
    </row>
    <row r="694" spans="1:6" ht="13.9" thickBot="1">
      <c r="A694" s="57"/>
      <c r="B694" s="56">
        <v>-345.06</v>
      </c>
      <c r="C694" s="55" t="s">
        <v>91</v>
      </c>
      <c r="D694" s="55" t="s">
        <v>191</v>
      </c>
      <c r="E694" s="55" t="s">
        <v>102</v>
      </c>
      <c r="F694" s="55" t="s">
        <v>907</v>
      </c>
    </row>
    <row r="695" spans="1:6" ht="13.9" thickBot="1">
      <c r="A695" s="57"/>
      <c r="B695" s="56">
        <v>-13.86</v>
      </c>
      <c r="C695" s="55" t="s">
        <v>111</v>
      </c>
      <c r="D695" s="55" t="s">
        <v>153</v>
      </c>
      <c r="E695" s="55" t="s">
        <v>102</v>
      </c>
      <c r="F695" s="55" t="s">
        <v>907</v>
      </c>
    </row>
    <row r="696" spans="1:6" ht="13.9" thickBot="1">
      <c r="A696" s="55" t="s">
        <v>15</v>
      </c>
      <c r="B696" s="56">
        <v>1544.71</v>
      </c>
      <c r="C696" s="55" t="s">
        <v>99</v>
      </c>
      <c r="D696" s="55" t="s">
        <v>893</v>
      </c>
      <c r="E696" s="55" t="s">
        <v>93</v>
      </c>
      <c r="F696" s="55" t="s">
        <v>907</v>
      </c>
    </row>
    <row r="697" spans="1:6" ht="13.9" thickBot="1">
      <c r="A697" s="57"/>
      <c r="B697" s="56">
        <v>-995.71</v>
      </c>
      <c r="C697" s="55" t="s">
        <v>133</v>
      </c>
      <c r="D697" s="55" t="s">
        <v>134</v>
      </c>
      <c r="E697" s="55" t="s">
        <v>102</v>
      </c>
      <c r="F697" s="55" t="s">
        <v>907</v>
      </c>
    </row>
    <row r="698" spans="1:6" ht="13.9" thickBot="1">
      <c r="A698" s="57"/>
      <c r="B698" s="56">
        <v>1288.75</v>
      </c>
      <c r="C698" s="55" t="s">
        <v>91</v>
      </c>
      <c r="D698" s="55" t="s">
        <v>190</v>
      </c>
      <c r="E698" s="55" t="s">
        <v>93</v>
      </c>
      <c r="F698" s="55" t="s">
        <v>907</v>
      </c>
    </row>
    <row r="699" spans="1:6" ht="13.9" thickBot="1">
      <c r="A699" s="57"/>
      <c r="B699" s="56">
        <v>1867.74</v>
      </c>
      <c r="C699" s="55" t="s">
        <v>91</v>
      </c>
      <c r="D699" s="55" t="s">
        <v>180</v>
      </c>
      <c r="E699" s="55" t="s">
        <v>93</v>
      </c>
      <c r="F699" s="55" t="s">
        <v>907</v>
      </c>
    </row>
    <row r="700" spans="1:6" ht="13.9" thickBot="1">
      <c r="A700" s="55" t="s">
        <v>15</v>
      </c>
      <c r="B700" s="56">
        <v>21118.85</v>
      </c>
      <c r="C700" s="55" t="s">
        <v>99</v>
      </c>
      <c r="D700" s="55" t="s">
        <v>915</v>
      </c>
      <c r="E700" s="55" t="s">
        <v>93</v>
      </c>
      <c r="F700" s="55" t="s">
        <v>907</v>
      </c>
    </row>
    <row r="701" spans="1:6" ht="13.9" thickBot="1">
      <c r="A701" s="55" t="s">
        <v>15</v>
      </c>
      <c r="B701" s="56">
        <v>1479.16</v>
      </c>
      <c r="C701" s="55" t="s">
        <v>99</v>
      </c>
      <c r="D701" s="55" t="s">
        <v>239</v>
      </c>
      <c r="E701" s="55" t="s">
        <v>93</v>
      </c>
      <c r="F701" s="55" t="s">
        <v>907</v>
      </c>
    </row>
    <row r="702" spans="1:6" ht="13.9" thickBot="1">
      <c r="A702" s="55" t="s">
        <v>20</v>
      </c>
      <c r="B702" s="56">
        <v>4149.2700000000004</v>
      </c>
      <c r="C702" s="55" t="s">
        <v>99</v>
      </c>
      <c r="D702" s="55" t="s">
        <v>879</v>
      </c>
      <c r="E702" s="55" t="s">
        <v>93</v>
      </c>
      <c r="F702" s="55" t="s">
        <v>907</v>
      </c>
    </row>
    <row r="703" spans="1:6" ht="13.9" thickBot="1">
      <c r="A703" s="57"/>
      <c r="B703" s="56">
        <v>10.98</v>
      </c>
      <c r="C703" s="55" t="s">
        <v>97</v>
      </c>
      <c r="D703" s="55" t="s">
        <v>98</v>
      </c>
      <c r="E703" s="55" t="s">
        <v>93</v>
      </c>
      <c r="F703" s="55" t="s">
        <v>907</v>
      </c>
    </row>
    <row r="704" spans="1:6" ht="13.9" thickBot="1">
      <c r="A704" s="55" t="s">
        <v>15</v>
      </c>
      <c r="B704" s="56">
        <v>483.11</v>
      </c>
      <c r="C704" s="55" t="s">
        <v>108</v>
      </c>
      <c r="D704" s="55" t="s">
        <v>293</v>
      </c>
      <c r="E704" s="55" t="s">
        <v>93</v>
      </c>
      <c r="F704" s="55" t="s">
        <v>907</v>
      </c>
    </row>
    <row r="705" spans="1:6" ht="13.9" thickBot="1">
      <c r="A705" s="55" t="s">
        <v>15</v>
      </c>
      <c r="B705" s="56">
        <v>-33.17</v>
      </c>
      <c r="C705" s="55" t="s">
        <v>99</v>
      </c>
      <c r="D705" s="55" t="s">
        <v>896</v>
      </c>
      <c r="E705" s="55" t="s">
        <v>102</v>
      </c>
      <c r="F705" s="55" t="s">
        <v>907</v>
      </c>
    </row>
    <row r="706" spans="1:6" ht="13.9" thickBot="1">
      <c r="A706" s="55" t="s">
        <v>20</v>
      </c>
      <c r="B706" s="56">
        <v>-512.09</v>
      </c>
      <c r="C706" s="55" t="s">
        <v>99</v>
      </c>
      <c r="D706" s="55" t="s">
        <v>144</v>
      </c>
      <c r="E706" s="55" t="s">
        <v>102</v>
      </c>
      <c r="F706" s="55" t="s">
        <v>907</v>
      </c>
    </row>
    <row r="707" spans="1:6" ht="13.9" thickBot="1">
      <c r="A707" s="55" t="s">
        <v>15</v>
      </c>
      <c r="B707" s="56">
        <v>1185.45</v>
      </c>
      <c r="C707" s="55" t="s">
        <v>99</v>
      </c>
      <c r="D707" s="55" t="s">
        <v>916</v>
      </c>
      <c r="E707" s="55" t="s">
        <v>93</v>
      </c>
      <c r="F707" s="55" t="s">
        <v>907</v>
      </c>
    </row>
    <row r="708" spans="1:6" ht="13.9" thickBot="1">
      <c r="A708" s="55" t="s">
        <v>15</v>
      </c>
      <c r="B708" s="56">
        <v>-661.51</v>
      </c>
      <c r="C708" s="55" t="s">
        <v>99</v>
      </c>
      <c r="D708" s="55" t="s">
        <v>911</v>
      </c>
      <c r="E708" s="55" t="s">
        <v>102</v>
      </c>
      <c r="F708" s="55" t="s">
        <v>907</v>
      </c>
    </row>
    <row r="709" spans="1:6" ht="13.9" thickBot="1">
      <c r="A709" s="55" t="s">
        <v>15</v>
      </c>
      <c r="B709" s="56">
        <v>1769.67</v>
      </c>
      <c r="C709" s="55" t="s">
        <v>99</v>
      </c>
      <c r="D709" s="55" t="s">
        <v>197</v>
      </c>
      <c r="E709" s="55" t="s">
        <v>93</v>
      </c>
      <c r="F709" s="55" t="s">
        <v>907</v>
      </c>
    </row>
    <row r="710" spans="1:6" ht="13.9" thickBot="1">
      <c r="A710" s="57"/>
      <c r="B710" s="56">
        <v>32.04</v>
      </c>
      <c r="C710" s="55" t="s">
        <v>97</v>
      </c>
      <c r="D710" s="55" t="s">
        <v>466</v>
      </c>
      <c r="E710" s="55" t="s">
        <v>93</v>
      </c>
      <c r="F710" s="55" t="s">
        <v>907</v>
      </c>
    </row>
    <row r="711" spans="1:6" ht="13.9" thickBot="1">
      <c r="A711" s="55" t="s">
        <v>15</v>
      </c>
      <c r="B711" s="56">
        <v>288</v>
      </c>
      <c r="C711" s="55" t="s">
        <v>99</v>
      </c>
      <c r="D711" s="55" t="s">
        <v>819</v>
      </c>
      <c r="E711" s="55" t="s">
        <v>93</v>
      </c>
      <c r="F711" s="55" t="s">
        <v>907</v>
      </c>
    </row>
    <row r="712" spans="1:6" ht="13.9" thickBot="1">
      <c r="A712" s="57"/>
      <c r="B712" s="56">
        <v>753.62</v>
      </c>
      <c r="C712" s="55" t="s">
        <v>91</v>
      </c>
      <c r="D712" s="55" t="s">
        <v>372</v>
      </c>
      <c r="E712" s="55" t="s">
        <v>93</v>
      </c>
      <c r="F712" s="55" t="s">
        <v>907</v>
      </c>
    </row>
    <row r="713" spans="1:6" ht="13.9" thickBot="1">
      <c r="A713" s="57"/>
      <c r="B713" s="56">
        <v>97.16</v>
      </c>
      <c r="C713" s="55" t="s">
        <v>127</v>
      </c>
      <c r="D713" s="55" t="s">
        <v>345</v>
      </c>
      <c r="E713" s="55" t="s">
        <v>93</v>
      </c>
      <c r="F713" s="55" t="s">
        <v>907</v>
      </c>
    </row>
    <row r="714" spans="1:6" ht="13.9" thickBot="1">
      <c r="A714" s="57"/>
      <c r="B714" s="56">
        <v>-1407.93</v>
      </c>
      <c r="C714" s="55" t="s">
        <v>106</v>
      </c>
      <c r="D714" s="55" t="s">
        <v>156</v>
      </c>
      <c r="E714" s="55" t="s">
        <v>102</v>
      </c>
      <c r="F714" s="55" t="s">
        <v>907</v>
      </c>
    </row>
    <row r="715" spans="1:6" ht="13.9" thickBot="1">
      <c r="A715" s="55" t="s">
        <v>15</v>
      </c>
      <c r="B715" s="56">
        <v>-32.340000000000003</v>
      </c>
      <c r="C715" s="55" t="s">
        <v>99</v>
      </c>
      <c r="D715" s="55" t="s">
        <v>917</v>
      </c>
      <c r="E715" s="55" t="s">
        <v>102</v>
      </c>
      <c r="F715" s="55" t="s">
        <v>907</v>
      </c>
    </row>
    <row r="716" spans="1:6" ht="13.9" thickBot="1">
      <c r="A716" s="55" t="s">
        <v>15</v>
      </c>
      <c r="B716" s="56">
        <v>1078.1600000000001</v>
      </c>
      <c r="C716" s="55" t="s">
        <v>99</v>
      </c>
      <c r="D716" s="55" t="s">
        <v>918</v>
      </c>
      <c r="E716" s="55" t="s">
        <v>93</v>
      </c>
      <c r="F716" s="55" t="s">
        <v>907</v>
      </c>
    </row>
    <row r="717" spans="1:6" ht="13.9" thickBot="1">
      <c r="A717" s="57"/>
      <c r="B717" s="56">
        <v>6094.15</v>
      </c>
      <c r="C717" s="55" t="s">
        <v>91</v>
      </c>
      <c r="D717" s="55" t="s">
        <v>182</v>
      </c>
      <c r="E717" s="55" t="s">
        <v>93</v>
      </c>
      <c r="F717" s="55" t="s">
        <v>907</v>
      </c>
    </row>
    <row r="718" spans="1:6" ht="13.9" thickBot="1">
      <c r="A718" s="55" t="s">
        <v>20</v>
      </c>
      <c r="B718" s="56">
        <v>555.72</v>
      </c>
      <c r="C718" s="55" t="s">
        <v>99</v>
      </c>
      <c r="D718" s="55" t="s">
        <v>901</v>
      </c>
      <c r="E718" s="55" t="s">
        <v>93</v>
      </c>
      <c r="F718" s="55" t="s">
        <v>907</v>
      </c>
    </row>
    <row r="719" spans="1:6" ht="13.9" thickBot="1">
      <c r="A719" s="55" t="s">
        <v>20</v>
      </c>
      <c r="B719" s="56">
        <v>-7734.64</v>
      </c>
      <c r="C719" s="55" t="s">
        <v>99</v>
      </c>
      <c r="D719" s="55" t="s">
        <v>797</v>
      </c>
      <c r="E719" s="55" t="s">
        <v>102</v>
      </c>
      <c r="F719" s="55" t="s">
        <v>907</v>
      </c>
    </row>
    <row r="720" spans="1:6" ht="13.9" thickBot="1">
      <c r="A720" s="57"/>
      <c r="B720" s="56">
        <v>-166.17</v>
      </c>
      <c r="C720" s="55" t="s">
        <v>91</v>
      </c>
      <c r="D720" s="55" t="s">
        <v>223</v>
      </c>
      <c r="E720" s="55" t="s">
        <v>102</v>
      </c>
      <c r="F720" s="55" t="s">
        <v>907</v>
      </c>
    </row>
    <row r="721" spans="1:6" ht="13.9" thickBot="1">
      <c r="A721" s="55" t="s">
        <v>15</v>
      </c>
      <c r="B721" s="56">
        <v>4071.91</v>
      </c>
      <c r="C721" s="55" t="s">
        <v>99</v>
      </c>
      <c r="D721" s="55" t="s">
        <v>865</v>
      </c>
      <c r="E721" s="55" t="s">
        <v>93</v>
      </c>
      <c r="F721" s="55" t="s">
        <v>907</v>
      </c>
    </row>
    <row r="722" spans="1:6" ht="13.9" thickBot="1">
      <c r="A722" s="55" t="s">
        <v>15</v>
      </c>
      <c r="B722" s="56">
        <v>343.83</v>
      </c>
      <c r="C722" s="55" t="s">
        <v>99</v>
      </c>
      <c r="D722" s="55" t="s">
        <v>890</v>
      </c>
      <c r="E722" s="55" t="s">
        <v>93</v>
      </c>
      <c r="F722" s="55" t="s">
        <v>907</v>
      </c>
    </row>
    <row r="723" spans="1:6" ht="13.9" thickBot="1">
      <c r="A723" s="55" t="s">
        <v>15</v>
      </c>
      <c r="B723" s="56">
        <v>5028.01</v>
      </c>
      <c r="C723" s="55" t="s">
        <v>99</v>
      </c>
      <c r="D723" s="55" t="s">
        <v>874</v>
      </c>
      <c r="E723" s="55" t="s">
        <v>93</v>
      </c>
      <c r="F723" s="55" t="s">
        <v>907</v>
      </c>
    </row>
    <row r="724" spans="1:6" ht="13.9" thickBot="1">
      <c r="A724" s="55" t="s">
        <v>15</v>
      </c>
      <c r="B724" s="56">
        <v>7235.7</v>
      </c>
      <c r="C724" s="55" t="s">
        <v>99</v>
      </c>
      <c r="D724" s="55" t="s">
        <v>919</v>
      </c>
      <c r="E724" s="55" t="s">
        <v>93</v>
      </c>
      <c r="F724" s="55" t="s">
        <v>907</v>
      </c>
    </row>
    <row r="725" spans="1:6" ht="13.9" thickBot="1">
      <c r="A725" s="55" t="s">
        <v>15</v>
      </c>
      <c r="B725" s="56">
        <v>2088.7600000000002</v>
      </c>
      <c r="C725" s="55" t="s">
        <v>99</v>
      </c>
      <c r="D725" s="55" t="s">
        <v>920</v>
      </c>
      <c r="E725" s="55" t="s">
        <v>93</v>
      </c>
      <c r="F725" s="55" t="s">
        <v>907</v>
      </c>
    </row>
    <row r="726" spans="1:6" ht="13.9" thickBot="1">
      <c r="A726" s="57"/>
      <c r="B726" s="56">
        <v>57.53</v>
      </c>
      <c r="C726" s="55" t="s">
        <v>129</v>
      </c>
      <c r="D726" s="55" t="s">
        <v>140</v>
      </c>
      <c r="E726" s="55" t="s">
        <v>93</v>
      </c>
      <c r="F726" s="55" t="s">
        <v>907</v>
      </c>
    </row>
    <row r="727" spans="1:6" ht="13.9" thickBot="1">
      <c r="A727" s="55" t="s">
        <v>15</v>
      </c>
      <c r="B727" s="56">
        <v>1287.73</v>
      </c>
      <c r="C727" s="55" t="s">
        <v>99</v>
      </c>
      <c r="D727" s="55" t="s">
        <v>785</v>
      </c>
      <c r="E727" s="55" t="s">
        <v>93</v>
      </c>
      <c r="F727" s="55" t="s">
        <v>907</v>
      </c>
    </row>
    <row r="728" spans="1:6" ht="13.9" thickBot="1">
      <c r="A728" s="55" t="s">
        <v>15</v>
      </c>
      <c r="B728" s="56">
        <v>-4445.16</v>
      </c>
      <c r="C728" s="55" t="s">
        <v>99</v>
      </c>
      <c r="D728" s="55" t="s">
        <v>842</v>
      </c>
      <c r="E728" s="55" t="s">
        <v>102</v>
      </c>
      <c r="F728" s="55" t="s">
        <v>907</v>
      </c>
    </row>
    <row r="729" spans="1:6" ht="13.9" thickBot="1">
      <c r="A729" s="55" t="s">
        <v>15</v>
      </c>
      <c r="B729" s="56">
        <v>835.16</v>
      </c>
      <c r="C729" s="55" t="s">
        <v>99</v>
      </c>
      <c r="D729" s="55" t="s">
        <v>921</v>
      </c>
      <c r="E729" s="55" t="s">
        <v>93</v>
      </c>
      <c r="F729" s="55" t="s">
        <v>907</v>
      </c>
    </row>
    <row r="730" spans="1:6" ht="13.9" thickBot="1">
      <c r="A730" s="57"/>
      <c r="B730" s="56">
        <v>1040.01</v>
      </c>
      <c r="C730" s="55" t="s">
        <v>91</v>
      </c>
      <c r="D730" s="55" t="s">
        <v>206</v>
      </c>
      <c r="E730" s="55" t="s">
        <v>93</v>
      </c>
      <c r="F730" s="55" t="s">
        <v>907</v>
      </c>
    </row>
    <row r="731" spans="1:6" ht="13.9" thickBot="1">
      <c r="A731" s="57"/>
      <c r="B731" s="56">
        <v>185.74</v>
      </c>
      <c r="C731" s="55" t="s">
        <v>91</v>
      </c>
      <c r="D731" s="55" t="s">
        <v>275</v>
      </c>
      <c r="E731" s="55" t="s">
        <v>93</v>
      </c>
      <c r="F731" s="55" t="s">
        <v>907</v>
      </c>
    </row>
    <row r="732" spans="1:6" ht="13.9" thickBot="1">
      <c r="A732" s="57"/>
      <c r="B732" s="56">
        <v>22.77</v>
      </c>
      <c r="C732" s="55" t="s">
        <v>91</v>
      </c>
      <c r="D732" s="55" t="s">
        <v>189</v>
      </c>
      <c r="E732" s="55" t="s">
        <v>93</v>
      </c>
      <c r="F732" s="55" t="s">
        <v>907</v>
      </c>
    </row>
    <row r="733" spans="1:6" ht="13.9" thickBot="1">
      <c r="A733" s="55" t="s">
        <v>15</v>
      </c>
      <c r="B733" s="56">
        <v>1401.48</v>
      </c>
      <c r="C733" s="55" t="s">
        <v>99</v>
      </c>
      <c r="D733" s="55" t="s">
        <v>762</v>
      </c>
      <c r="E733" s="55" t="s">
        <v>93</v>
      </c>
      <c r="F733" s="55" t="s">
        <v>907</v>
      </c>
    </row>
    <row r="734" spans="1:6" ht="13.9" thickBot="1">
      <c r="A734" s="55" t="s">
        <v>15</v>
      </c>
      <c r="B734" s="56">
        <v>1233.92</v>
      </c>
      <c r="C734" s="55" t="s">
        <v>99</v>
      </c>
      <c r="D734" s="55" t="s">
        <v>826</v>
      </c>
      <c r="E734" s="55" t="s">
        <v>93</v>
      </c>
      <c r="F734" s="55" t="s">
        <v>907</v>
      </c>
    </row>
    <row r="735" spans="1:6" ht="13.9" thickBot="1">
      <c r="A735" s="55" t="s">
        <v>15</v>
      </c>
      <c r="B735" s="56">
        <v>42546.41</v>
      </c>
      <c r="C735" s="55" t="s">
        <v>99</v>
      </c>
      <c r="D735" s="55" t="s">
        <v>922</v>
      </c>
      <c r="E735" s="55" t="s">
        <v>93</v>
      </c>
      <c r="F735" s="55" t="s">
        <v>907</v>
      </c>
    </row>
    <row r="736" spans="1:6" ht="13.9" thickBot="1">
      <c r="A736" s="55" t="s">
        <v>20</v>
      </c>
      <c r="B736" s="56">
        <v>4960.2</v>
      </c>
      <c r="C736" s="55" t="s">
        <v>99</v>
      </c>
      <c r="D736" s="55" t="s">
        <v>797</v>
      </c>
      <c r="E736" s="55" t="s">
        <v>93</v>
      </c>
      <c r="F736" s="55" t="s">
        <v>907</v>
      </c>
    </row>
    <row r="737" spans="1:6" ht="13.9" thickBot="1">
      <c r="A737" s="55" t="s">
        <v>15</v>
      </c>
      <c r="B737" s="56">
        <v>195.63</v>
      </c>
      <c r="C737" s="55" t="s">
        <v>99</v>
      </c>
      <c r="D737" s="55" t="s">
        <v>809</v>
      </c>
      <c r="E737" s="55" t="s">
        <v>93</v>
      </c>
      <c r="F737" s="55" t="s">
        <v>907</v>
      </c>
    </row>
    <row r="738" spans="1:6" ht="13.9" thickBot="1">
      <c r="A738" s="55" t="s">
        <v>15</v>
      </c>
      <c r="B738" s="56">
        <v>74.58</v>
      </c>
      <c r="C738" s="55" t="s">
        <v>99</v>
      </c>
      <c r="D738" s="55" t="s">
        <v>845</v>
      </c>
      <c r="E738" s="55" t="s">
        <v>93</v>
      </c>
      <c r="F738" s="55" t="s">
        <v>907</v>
      </c>
    </row>
    <row r="739" spans="1:6" ht="13.9" thickBot="1">
      <c r="A739" s="57"/>
      <c r="B739" s="56">
        <v>1177.6400000000001</v>
      </c>
      <c r="C739" s="55" t="s">
        <v>91</v>
      </c>
      <c r="D739" s="55" t="s">
        <v>223</v>
      </c>
      <c r="E739" s="55" t="s">
        <v>93</v>
      </c>
      <c r="F739" s="55" t="s">
        <v>907</v>
      </c>
    </row>
    <row r="740" spans="1:6" ht="13.9" thickBot="1">
      <c r="A740" s="55" t="s">
        <v>15</v>
      </c>
      <c r="B740" s="56">
        <v>3218.85</v>
      </c>
      <c r="C740" s="55" t="s">
        <v>99</v>
      </c>
      <c r="D740" s="55" t="s">
        <v>904</v>
      </c>
      <c r="E740" s="55" t="s">
        <v>93</v>
      </c>
      <c r="F740" s="55" t="s">
        <v>907</v>
      </c>
    </row>
    <row r="741" spans="1:6" ht="13.9" thickBot="1">
      <c r="A741" s="57"/>
      <c r="B741" s="56">
        <v>732.9</v>
      </c>
      <c r="C741" s="55" t="s">
        <v>111</v>
      </c>
      <c r="D741" s="55" t="s">
        <v>153</v>
      </c>
      <c r="E741" s="55" t="s">
        <v>93</v>
      </c>
      <c r="F741" s="55" t="s">
        <v>907</v>
      </c>
    </row>
    <row r="742" spans="1:6" ht="13.9" thickBot="1">
      <c r="A742" s="55" t="s">
        <v>15</v>
      </c>
      <c r="B742" s="56">
        <v>517.1</v>
      </c>
      <c r="C742" s="55" t="s">
        <v>99</v>
      </c>
      <c r="D742" s="55" t="s">
        <v>873</v>
      </c>
      <c r="E742" s="55" t="s">
        <v>93</v>
      </c>
      <c r="F742" s="55" t="s">
        <v>907</v>
      </c>
    </row>
    <row r="743" spans="1:6" ht="13.9" thickBot="1">
      <c r="A743" s="55" t="s">
        <v>15</v>
      </c>
      <c r="B743" s="56">
        <v>136.16</v>
      </c>
      <c r="C743" s="55" t="s">
        <v>99</v>
      </c>
      <c r="D743" s="55" t="s">
        <v>846</v>
      </c>
      <c r="E743" s="55" t="s">
        <v>93</v>
      </c>
      <c r="F743" s="55" t="s">
        <v>907</v>
      </c>
    </row>
    <row r="744" spans="1:6" ht="13.9" thickBot="1">
      <c r="A744" s="55" t="s">
        <v>15</v>
      </c>
      <c r="B744" s="56">
        <v>560.64</v>
      </c>
      <c r="C744" s="55" t="s">
        <v>99</v>
      </c>
      <c r="D744" s="55" t="s">
        <v>817</v>
      </c>
      <c r="E744" s="55" t="s">
        <v>93</v>
      </c>
      <c r="F744" s="55" t="s">
        <v>907</v>
      </c>
    </row>
    <row r="745" spans="1:6" ht="13.9" thickBot="1">
      <c r="A745" s="55" t="s">
        <v>103</v>
      </c>
      <c r="B745" s="56">
        <v>12102.51</v>
      </c>
      <c r="C745" s="55" t="s">
        <v>99</v>
      </c>
      <c r="D745" s="55" t="s">
        <v>123</v>
      </c>
      <c r="E745" s="55" t="s">
        <v>93</v>
      </c>
      <c r="F745" s="55" t="s">
        <v>907</v>
      </c>
    </row>
    <row r="746" spans="1:6" ht="13.9" thickBot="1">
      <c r="A746" s="55" t="s">
        <v>20</v>
      </c>
      <c r="B746" s="56">
        <v>-512.09</v>
      </c>
      <c r="C746" s="55" t="s">
        <v>99</v>
      </c>
      <c r="D746" s="55" t="s">
        <v>843</v>
      </c>
      <c r="E746" s="55" t="s">
        <v>102</v>
      </c>
      <c r="F746" s="55" t="s">
        <v>907</v>
      </c>
    </row>
    <row r="747" spans="1:6" ht="13.9" thickBot="1">
      <c r="A747" s="55" t="s">
        <v>15</v>
      </c>
      <c r="B747" s="56">
        <v>-4553.32</v>
      </c>
      <c r="C747" s="55" t="s">
        <v>99</v>
      </c>
      <c r="D747" s="55" t="s">
        <v>714</v>
      </c>
      <c r="E747" s="55" t="s">
        <v>102</v>
      </c>
      <c r="F747" s="55" t="s">
        <v>907</v>
      </c>
    </row>
    <row r="748" spans="1:6" ht="13.9" thickBot="1">
      <c r="A748" s="55" t="s">
        <v>15</v>
      </c>
      <c r="B748" s="56">
        <v>3218.85</v>
      </c>
      <c r="C748" s="55" t="s">
        <v>99</v>
      </c>
      <c r="D748" s="55" t="s">
        <v>895</v>
      </c>
      <c r="E748" s="55" t="s">
        <v>93</v>
      </c>
      <c r="F748" s="55" t="s">
        <v>907</v>
      </c>
    </row>
    <row r="749" spans="1:6" ht="13.9" thickBot="1">
      <c r="A749" s="57"/>
      <c r="B749" s="56">
        <v>303.85000000000002</v>
      </c>
      <c r="C749" s="55" t="s">
        <v>97</v>
      </c>
      <c r="D749" s="55" t="s">
        <v>157</v>
      </c>
      <c r="E749" s="55" t="s">
        <v>93</v>
      </c>
      <c r="F749" s="55" t="s">
        <v>907</v>
      </c>
    </row>
    <row r="750" spans="1:6" ht="13.9" thickBot="1">
      <c r="A750" s="55" t="s">
        <v>15</v>
      </c>
      <c r="B750" s="56">
        <v>4868.8500000000004</v>
      </c>
      <c r="C750" s="55" t="s">
        <v>99</v>
      </c>
      <c r="D750" s="55" t="s">
        <v>900</v>
      </c>
      <c r="E750" s="55" t="s">
        <v>93</v>
      </c>
      <c r="F750" s="55" t="s">
        <v>907</v>
      </c>
    </row>
    <row r="751" spans="1:6" ht="13.9" thickBot="1">
      <c r="A751" s="57"/>
      <c r="B751" s="56">
        <v>315.89</v>
      </c>
      <c r="C751" s="55" t="s">
        <v>91</v>
      </c>
      <c r="D751" s="55" t="s">
        <v>113</v>
      </c>
      <c r="E751" s="55" t="s">
        <v>93</v>
      </c>
      <c r="F751" s="55" t="s">
        <v>907</v>
      </c>
    </row>
    <row r="752" spans="1:6" ht="13.9" thickBot="1">
      <c r="A752" s="55" t="s">
        <v>15</v>
      </c>
      <c r="B752" s="56">
        <v>1864.58</v>
      </c>
      <c r="C752" s="55" t="s">
        <v>99</v>
      </c>
      <c r="D752" s="55" t="s">
        <v>923</v>
      </c>
      <c r="E752" s="55" t="s">
        <v>93</v>
      </c>
      <c r="F752" s="55" t="s">
        <v>907</v>
      </c>
    </row>
    <row r="753" spans="1:6" ht="13.9" thickBot="1">
      <c r="A753" s="55" t="s">
        <v>15</v>
      </c>
      <c r="B753" s="56">
        <v>1410.2</v>
      </c>
      <c r="C753" s="55" t="s">
        <v>99</v>
      </c>
      <c r="D753" s="55" t="s">
        <v>924</v>
      </c>
      <c r="E753" s="55" t="s">
        <v>93</v>
      </c>
      <c r="F753" s="55" t="s">
        <v>907</v>
      </c>
    </row>
    <row r="754" spans="1:6" ht="13.9" thickBot="1">
      <c r="A754" s="55" t="s">
        <v>15</v>
      </c>
      <c r="B754" s="56">
        <v>420.36</v>
      </c>
      <c r="C754" s="55" t="s">
        <v>108</v>
      </c>
      <c r="D754" s="55" t="s">
        <v>143</v>
      </c>
      <c r="E754" s="55" t="s">
        <v>93</v>
      </c>
      <c r="F754" s="55" t="s">
        <v>907</v>
      </c>
    </row>
    <row r="755" spans="1:6" ht="13.9" thickBot="1">
      <c r="A755" s="55" t="s">
        <v>15</v>
      </c>
      <c r="B755" s="56">
        <v>2303.98</v>
      </c>
      <c r="C755" s="55" t="s">
        <v>99</v>
      </c>
      <c r="D755" s="55" t="s">
        <v>864</v>
      </c>
      <c r="E755" s="55" t="s">
        <v>93</v>
      </c>
      <c r="F755" s="55" t="s">
        <v>907</v>
      </c>
    </row>
    <row r="756" spans="1:6" ht="13.9" thickBot="1">
      <c r="A756" s="55" t="s">
        <v>15</v>
      </c>
      <c r="B756" s="56">
        <v>3218.85</v>
      </c>
      <c r="C756" s="55" t="s">
        <v>99</v>
      </c>
      <c r="D756" s="55" t="s">
        <v>883</v>
      </c>
      <c r="E756" s="55" t="s">
        <v>93</v>
      </c>
      <c r="F756" s="55" t="s">
        <v>907</v>
      </c>
    </row>
    <row r="757" spans="1:6" ht="13.9" thickBot="1">
      <c r="A757" s="55" t="s">
        <v>20</v>
      </c>
      <c r="B757" s="56">
        <v>-300.39</v>
      </c>
      <c r="C757" s="55" t="s">
        <v>99</v>
      </c>
      <c r="D757" s="55" t="s">
        <v>748</v>
      </c>
      <c r="E757" s="55" t="s">
        <v>102</v>
      </c>
      <c r="F757" s="55" t="s">
        <v>907</v>
      </c>
    </row>
    <row r="758" spans="1:6" ht="13.9" thickBot="1">
      <c r="A758" s="57"/>
      <c r="B758" s="56">
        <v>142.18</v>
      </c>
      <c r="C758" s="55" t="s">
        <v>120</v>
      </c>
      <c r="D758" s="55" t="s">
        <v>137</v>
      </c>
      <c r="E758" s="55" t="s">
        <v>93</v>
      </c>
      <c r="F758" s="55" t="s">
        <v>907</v>
      </c>
    </row>
    <row r="759" spans="1:6" ht="13.9" thickBot="1">
      <c r="A759" s="57"/>
      <c r="B759" s="56">
        <v>-169.06</v>
      </c>
      <c r="C759" s="55" t="s">
        <v>91</v>
      </c>
      <c r="D759" s="55" t="s">
        <v>110</v>
      </c>
      <c r="E759" s="55" t="s">
        <v>102</v>
      </c>
      <c r="F759" s="55" t="s">
        <v>907</v>
      </c>
    </row>
    <row r="760" spans="1:6" ht="13.9" thickBot="1">
      <c r="A760" s="57"/>
      <c r="B760" s="56">
        <v>320.39</v>
      </c>
      <c r="C760" s="55" t="s">
        <v>120</v>
      </c>
      <c r="D760" s="55" t="s">
        <v>321</v>
      </c>
      <c r="E760" s="55" t="s">
        <v>93</v>
      </c>
      <c r="F760" s="55" t="s">
        <v>907</v>
      </c>
    </row>
    <row r="761" spans="1:6" ht="13.9" thickBot="1">
      <c r="A761" s="55" t="s">
        <v>20</v>
      </c>
      <c r="B761" s="56">
        <v>24075.43</v>
      </c>
      <c r="C761" s="55" t="s">
        <v>99</v>
      </c>
      <c r="D761" s="55" t="s">
        <v>225</v>
      </c>
      <c r="E761" s="55" t="s">
        <v>93</v>
      </c>
      <c r="F761" s="55" t="s">
        <v>907</v>
      </c>
    </row>
    <row r="762" spans="1:6" ht="13.9" thickBot="1">
      <c r="A762" s="57"/>
      <c r="B762" s="56">
        <v>5085.62</v>
      </c>
      <c r="C762" s="55" t="s">
        <v>91</v>
      </c>
      <c r="D762" s="55" t="s">
        <v>191</v>
      </c>
      <c r="E762" s="55" t="s">
        <v>93</v>
      </c>
      <c r="F762" s="55" t="s">
        <v>907</v>
      </c>
    </row>
    <row r="763" spans="1:6" ht="13.9" thickBot="1">
      <c r="A763" s="55" t="s">
        <v>15</v>
      </c>
      <c r="B763" s="56">
        <v>21397.3</v>
      </c>
      <c r="C763" s="55" t="s">
        <v>99</v>
      </c>
      <c r="D763" s="55" t="s">
        <v>714</v>
      </c>
      <c r="E763" s="55" t="s">
        <v>93</v>
      </c>
      <c r="F763" s="55" t="s">
        <v>907</v>
      </c>
    </row>
    <row r="764" spans="1:6" ht="13.9" thickBot="1">
      <c r="A764" s="55" t="s">
        <v>15</v>
      </c>
      <c r="B764" s="56">
        <v>-60.83</v>
      </c>
      <c r="C764" s="55" t="s">
        <v>99</v>
      </c>
      <c r="D764" s="55" t="s">
        <v>753</v>
      </c>
      <c r="E764" s="55" t="s">
        <v>102</v>
      </c>
      <c r="F764" s="55" t="s">
        <v>907</v>
      </c>
    </row>
    <row r="765" spans="1:6" ht="13.9" thickBot="1">
      <c r="A765" s="55" t="s">
        <v>15</v>
      </c>
      <c r="B765" s="56">
        <v>-298.61</v>
      </c>
      <c r="C765" s="55" t="s">
        <v>99</v>
      </c>
      <c r="D765" s="55" t="s">
        <v>781</v>
      </c>
      <c r="E765" s="55" t="s">
        <v>102</v>
      </c>
      <c r="F765" s="55" t="s">
        <v>907</v>
      </c>
    </row>
    <row r="766" spans="1:6" ht="13.9" thickBot="1">
      <c r="A766" s="55" t="s">
        <v>15</v>
      </c>
      <c r="B766" s="56">
        <v>5554.81</v>
      </c>
      <c r="C766" s="55" t="s">
        <v>99</v>
      </c>
      <c r="D766" s="55" t="s">
        <v>782</v>
      </c>
      <c r="E766" s="55" t="s">
        <v>93</v>
      </c>
      <c r="F766" s="55" t="s">
        <v>907</v>
      </c>
    </row>
    <row r="767" spans="1:6" ht="13.9" thickBot="1">
      <c r="A767" s="55" t="s">
        <v>20</v>
      </c>
      <c r="B767" s="56">
        <v>-688.49</v>
      </c>
      <c r="C767" s="55" t="s">
        <v>99</v>
      </c>
      <c r="D767" s="55" t="s">
        <v>879</v>
      </c>
      <c r="E767" s="55" t="s">
        <v>102</v>
      </c>
      <c r="F767" s="55" t="s">
        <v>907</v>
      </c>
    </row>
    <row r="768" spans="1:6" ht="13.9" thickBot="1">
      <c r="A768" s="55" t="s">
        <v>15</v>
      </c>
      <c r="B768" s="56">
        <v>1478.05</v>
      </c>
      <c r="C768" s="55" t="s">
        <v>99</v>
      </c>
      <c r="D768" s="55" t="s">
        <v>925</v>
      </c>
      <c r="E768" s="55" t="s">
        <v>93</v>
      </c>
      <c r="F768" s="55" t="s">
        <v>907</v>
      </c>
    </row>
    <row r="769" spans="1:6" ht="13.9" thickBot="1">
      <c r="A769" s="55" t="s">
        <v>15</v>
      </c>
      <c r="B769" s="56">
        <v>386.66</v>
      </c>
      <c r="C769" s="55" t="s">
        <v>99</v>
      </c>
      <c r="D769" s="55" t="s">
        <v>881</v>
      </c>
      <c r="E769" s="55" t="s">
        <v>93</v>
      </c>
      <c r="F769" s="55" t="s">
        <v>907</v>
      </c>
    </row>
    <row r="770" spans="1:6" ht="13.9" thickBot="1">
      <c r="A770" s="55" t="s">
        <v>15</v>
      </c>
      <c r="B770" s="56">
        <v>-1382.6</v>
      </c>
      <c r="C770" s="55" t="s">
        <v>99</v>
      </c>
      <c r="D770" s="55" t="s">
        <v>900</v>
      </c>
      <c r="E770" s="55" t="s">
        <v>102</v>
      </c>
      <c r="F770" s="55" t="s">
        <v>907</v>
      </c>
    </row>
    <row r="771" spans="1:6" ht="13.9" thickBot="1">
      <c r="A771" s="55" t="s">
        <v>15</v>
      </c>
      <c r="B771" s="56">
        <v>331.7</v>
      </c>
      <c r="C771" s="55" t="s">
        <v>99</v>
      </c>
      <c r="D771" s="55" t="s">
        <v>851</v>
      </c>
      <c r="E771" s="55" t="s">
        <v>93</v>
      </c>
      <c r="F771" s="55" t="s">
        <v>907</v>
      </c>
    </row>
    <row r="772" spans="1:6" ht="13.9" thickBot="1">
      <c r="A772" s="55" t="s">
        <v>15</v>
      </c>
      <c r="B772" s="56">
        <v>2178.5300000000002</v>
      </c>
      <c r="C772" s="55" t="s">
        <v>99</v>
      </c>
      <c r="D772" s="55" t="s">
        <v>824</v>
      </c>
      <c r="E772" s="55" t="s">
        <v>93</v>
      </c>
      <c r="F772" s="55" t="s">
        <v>907</v>
      </c>
    </row>
    <row r="773" spans="1:6" ht="13.9" thickBot="1">
      <c r="A773" s="57"/>
      <c r="B773" s="56">
        <v>-6586.69</v>
      </c>
      <c r="C773" s="55" t="s">
        <v>91</v>
      </c>
      <c r="D773" s="55" t="s">
        <v>206</v>
      </c>
      <c r="E773" s="55" t="s">
        <v>102</v>
      </c>
      <c r="F773" s="55" t="s">
        <v>907</v>
      </c>
    </row>
    <row r="774" spans="1:6" ht="13.9" thickBot="1">
      <c r="A774" s="55" t="s">
        <v>15</v>
      </c>
      <c r="B774" s="56">
        <v>-17039.87</v>
      </c>
      <c r="C774" s="55" t="s">
        <v>99</v>
      </c>
      <c r="D774" s="55" t="s">
        <v>164</v>
      </c>
      <c r="E774" s="55" t="s">
        <v>102</v>
      </c>
      <c r="F774" s="55" t="s">
        <v>907</v>
      </c>
    </row>
    <row r="775" spans="1:6" ht="13.9" thickBot="1">
      <c r="A775" s="55" t="s">
        <v>15</v>
      </c>
      <c r="B775" s="56">
        <v>1919.05</v>
      </c>
      <c r="C775" s="55" t="s">
        <v>99</v>
      </c>
      <c r="D775" s="55" t="s">
        <v>711</v>
      </c>
      <c r="E775" s="55" t="s">
        <v>93</v>
      </c>
      <c r="F775" s="55" t="s">
        <v>907</v>
      </c>
    </row>
    <row r="776" spans="1:6" ht="13.9" thickBot="1">
      <c r="A776" s="57"/>
      <c r="B776" s="56">
        <v>351.04</v>
      </c>
      <c r="C776" s="55" t="s">
        <v>91</v>
      </c>
      <c r="D776" s="55" t="s">
        <v>159</v>
      </c>
      <c r="E776" s="55" t="s">
        <v>93</v>
      </c>
      <c r="F776" s="55" t="s">
        <v>907</v>
      </c>
    </row>
    <row r="777" spans="1:6" ht="13.9" thickBot="1">
      <c r="A777" s="55" t="s">
        <v>15</v>
      </c>
      <c r="B777" s="56">
        <v>11088.4</v>
      </c>
      <c r="C777" s="55" t="s">
        <v>99</v>
      </c>
      <c r="D777" s="55" t="s">
        <v>926</v>
      </c>
      <c r="E777" s="55" t="s">
        <v>93</v>
      </c>
      <c r="F777" s="55" t="s">
        <v>907</v>
      </c>
    </row>
    <row r="778" spans="1:6" ht="13.9" thickBot="1">
      <c r="A778" s="57"/>
      <c r="B778" s="56">
        <v>21353.759999999998</v>
      </c>
      <c r="C778" s="55" t="s">
        <v>106</v>
      </c>
      <c r="D778" s="55" t="s">
        <v>156</v>
      </c>
      <c r="E778" s="55" t="s">
        <v>93</v>
      </c>
      <c r="F778" s="55" t="s">
        <v>907</v>
      </c>
    </row>
    <row r="779" spans="1:6" ht="13.9" thickBot="1">
      <c r="A779" s="57"/>
      <c r="B779" s="56">
        <v>3442.18</v>
      </c>
      <c r="C779" s="55" t="s">
        <v>106</v>
      </c>
      <c r="D779" s="55" t="s">
        <v>107</v>
      </c>
      <c r="E779" s="55" t="s">
        <v>93</v>
      </c>
      <c r="F779" s="55" t="s">
        <v>907</v>
      </c>
    </row>
    <row r="780" spans="1:6" ht="13.9" thickBot="1">
      <c r="A780" s="55" t="s">
        <v>15</v>
      </c>
      <c r="B780" s="56">
        <v>1549.2</v>
      </c>
      <c r="C780" s="55" t="s">
        <v>99</v>
      </c>
      <c r="D780" s="55" t="s">
        <v>729</v>
      </c>
      <c r="E780" s="55" t="s">
        <v>93</v>
      </c>
      <c r="F780" s="55" t="s">
        <v>907</v>
      </c>
    </row>
    <row r="781" spans="1:6" ht="13.9" thickBot="1">
      <c r="A781" s="55" t="s">
        <v>15</v>
      </c>
      <c r="B781" s="56">
        <v>1526.62</v>
      </c>
      <c r="C781" s="55" t="s">
        <v>99</v>
      </c>
      <c r="D781" s="55" t="s">
        <v>927</v>
      </c>
      <c r="E781" s="55" t="s">
        <v>93</v>
      </c>
      <c r="F781" s="55" t="s">
        <v>907</v>
      </c>
    </row>
    <row r="782" spans="1:6" ht="13.9" thickBot="1">
      <c r="A782" s="55" t="s">
        <v>15</v>
      </c>
      <c r="B782" s="56">
        <v>3504.08</v>
      </c>
      <c r="C782" s="55" t="s">
        <v>99</v>
      </c>
      <c r="D782" s="55" t="s">
        <v>799</v>
      </c>
      <c r="E782" s="55" t="s">
        <v>93</v>
      </c>
      <c r="F782" s="55" t="s">
        <v>907</v>
      </c>
    </row>
    <row r="783" spans="1:6" ht="13.9" thickBot="1">
      <c r="A783" s="55" t="s">
        <v>20</v>
      </c>
      <c r="B783" s="56">
        <v>-3114.41</v>
      </c>
      <c r="C783" s="55" t="s">
        <v>99</v>
      </c>
      <c r="D783" s="55" t="s">
        <v>834</v>
      </c>
      <c r="E783" s="55" t="s">
        <v>102</v>
      </c>
      <c r="F783" s="55" t="s">
        <v>907</v>
      </c>
    </row>
    <row r="784" spans="1:6" ht="13.9" thickBot="1">
      <c r="A784" s="57"/>
      <c r="B784" s="56">
        <v>573.51</v>
      </c>
      <c r="C784" s="55" t="s">
        <v>133</v>
      </c>
      <c r="D784" s="55" t="s">
        <v>134</v>
      </c>
      <c r="E784" s="55" t="s">
        <v>93</v>
      </c>
      <c r="F784" s="55" t="s">
        <v>907</v>
      </c>
    </row>
    <row r="785" spans="1:6" ht="13.9" thickBot="1">
      <c r="A785" s="55" t="s">
        <v>15</v>
      </c>
      <c r="B785" s="56">
        <v>-340.09</v>
      </c>
      <c r="C785" s="55" t="s">
        <v>99</v>
      </c>
      <c r="D785" s="55" t="s">
        <v>894</v>
      </c>
      <c r="E785" s="55" t="s">
        <v>102</v>
      </c>
      <c r="F785" s="55" t="s">
        <v>907</v>
      </c>
    </row>
    <row r="786" spans="1:6" ht="13.9" thickBot="1">
      <c r="A786" s="55" t="s">
        <v>15</v>
      </c>
      <c r="B786" s="56">
        <v>962</v>
      </c>
      <c r="C786" s="55" t="s">
        <v>99</v>
      </c>
      <c r="D786" s="55" t="s">
        <v>928</v>
      </c>
      <c r="E786" s="55" t="s">
        <v>93</v>
      </c>
      <c r="F786" s="55" t="s">
        <v>907</v>
      </c>
    </row>
    <row r="787" spans="1:6" ht="13.9" thickBot="1">
      <c r="A787" s="55" t="s">
        <v>15</v>
      </c>
      <c r="B787" s="56">
        <v>867.11</v>
      </c>
      <c r="C787" s="55" t="s">
        <v>99</v>
      </c>
      <c r="D787" s="55" t="s">
        <v>781</v>
      </c>
      <c r="E787" s="55" t="s">
        <v>93</v>
      </c>
      <c r="F787" s="55" t="s">
        <v>907</v>
      </c>
    </row>
    <row r="788" spans="1:6" ht="13.9" thickBot="1">
      <c r="A788" s="55" t="s">
        <v>15</v>
      </c>
      <c r="B788" s="56">
        <v>-82.95</v>
      </c>
      <c r="C788" s="55" t="s">
        <v>99</v>
      </c>
      <c r="D788" s="55" t="s">
        <v>929</v>
      </c>
      <c r="E788" s="55" t="s">
        <v>102</v>
      </c>
      <c r="F788" s="55" t="s">
        <v>907</v>
      </c>
    </row>
    <row r="789" spans="1:6" ht="13.9" thickBot="1">
      <c r="A789" s="55" t="s">
        <v>15</v>
      </c>
      <c r="B789" s="56">
        <v>1089.79</v>
      </c>
      <c r="C789" s="55" t="s">
        <v>99</v>
      </c>
      <c r="D789" s="55" t="s">
        <v>930</v>
      </c>
      <c r="E789" s="55" t="s">
        <v>93</v>
      </c>
      <c r="F789" s="55" t="s">
        <v>907</v>
      </c>
    </row>
    <row r="790" spans="1:6" ht="13.9" thickBot="1">
      <c r="A790" s="57"/>
      <c r="B790" s="56">
        <v>10.18</v>
      </c>
      <c r="C790" s="55" t="s">
        <v>91</v>
      </c>
      <c r="D790" s="55" t="s">
        <v>188</v>
      </c>
      <c r="E790" s="55" t="s">
        <v>93</v>
      </c>
      <c r="F790" s="55" t="s">
        <v>907</v>
      </c>
    </row>
    <row r="791" spans="1:6" ht="13.9" thickBot="1">
      <c r="A791" s="57"/>
      <c r="B791" s="56">
        <v>30.39</v>
      </c>
      <c r="C791" s="55" t="s">
        <v>91</v>
      </c>
      <c r="D791" s="55" t="s">
        <v>276</v>
      </c>
      <c r="E791" s="55" t="s">
        <v>93</v>
      </c>
      <c r="F791" s="55" t="s">
        <v>907</v>
      </c>
    </row>
    <row r="792" spans="1:6" ht="13.9" thickBot="1">
      <c r="A792" s="55" t="s">
        <v>15</v>
      </c>
      <c r="B792" s="56">
        <v>19121.72</v>
      </c>
      <c r="C792" s="55" t="s">
        <v>99</v>
      </c>
      <c r="D792" s="55" t="s">
        <v>164</v>
      </c>
      <c r="E792" s="55" t="s">
        <v>93</v>
      </c>
      <c r="F792" s="55" t="s">
        <v>907</v>
      </c>
    </row>
    <row r="793" spans="1:6" ht="13.9" thickBot="1">
      <c r="A793" s="57"/>
      <c r="B793" s="56">
        <v>8859.91</v>
      </c>
      <c r="C793" s="55" t="s">
        <v>91</v>
      </c>
      <c r="D793" s="55" t="s">
        <v>104</v>
      </c>
      <c r="E793" s="55" t="s">
        <v>93</v>
      </c>
      <c r="F793" s="55" t="s">
        <v>907</v>
      </c>
    </row>
    <row r="794" spans="1:6" ht="13.9" thickBot="1">
      <c r="A794" s="55" t="s">
        <v>15</v>
      </c>
      <c r="B794" s="56">
        <v>1335.92</v>
      </c>
      <c r="C794" s="55" t="s">
        <v>99</v>
      </c>
      <c r="D794" s="55" t="s">
        <v>745</v>
      </c>
      <c r="E794" s="55" t="s">
        <v>93</v>
      </c>
      <c r="F794" s="55" t="s">
        <v>907</v>
      </c>
    </row>
    <row r="795" spans="1:6" ht="13.9" thickBot="1">
      <c r="A795" s="55" t="s">
        <v>15</v>
      </c>
      <c r="B795" s="56">
        <v>1820.71</v>
      </c>
      <c r="C795" s="55" t="s">
        <v>99</v>
      </c>
      <c r="D795" s="55" t="s">
        <v>882</v>
      </c>
      <c r="E795" s="55" t="s">
        <v>93</v>
      </c>
      <c r="F795" s="55" t="s">
        <v>907</v>
      </c>
    </row>
    <row r="796" spans="1:6" ht="13.9" thickBot="1">
      <c r="A796" s="55" t="s">
        <v>20</v>
      </c>
      <c r="B796" s="56">
        <v>10404.91</v>
      </c>
      <c r="C796" s="55" t="s">
        <v>99</v>
      </c>
      <c r="D796" s="55" t="s">
        <v>876</v>
      </c>
      <c r="E796" s="55" t="s">
        <v>93</v>
      </c>
      <c r="F796" s="55" t="s">
        <v>907</v>
      </c>
    </row>
    <row r="797" spans="1:6" ht="13.9" thickBot="1">
      <c r="A797" s="57"/>
      <c r="B797" s="56">
        <v>707.1</v>
      </c>
      <c r="C797" s="55" t="s">
        <v>91</v>
      </c>
      <c r="D797" s="55" t="s">
        <v>110</v>
      </c>
      <c r="E797" s="55" t="s">
        <v>93</v>
      </c>
      <c r="F797" s="55" t="s">
        <v>907</v>
      </c>
    </row>
    <row r="798" spans="1:6" ht="13.9" thickBot="1">
      <c r="A798" s="55" t="s">
        <v>15</v>
      </c>
      <c r="B798" s="56">
        <v>-653.38</v>
      </c>
      <c r="C798" s="55" t="s">
        <v>99</v>
      </c>
      <c r="D798" s="55" t="s">
        <v>867</v>
      </c>
      <c r="E798" s="55" t="s">
        <v>102</v>
      </c>
      <c r="F798" s="55" t="s">
        <v>907</v>
      </c>
    </row>
    <row r="799" spans="1:6" ht="13.9" thickBot="1">
      <c r="A799" s="57"/>
      <c r="B799" s="56">
        <v>3559.94</v>
      </c>
      <c r="C799" s="55" t="s">
        <v>91</v>
      </c>
      <c r="D799" s="55" t="s">
        <v>208</v>
      </c>
      <c r="E799" s="55" t="s">
        <v>93</v>
      </c>
      <c r="F799" s="55" t="s">
        <v>907</v>
      </c>
    </row>
    <row r="800" spans="1:6" ht="13.9" thickBot="1">
      <c r="A800" s="57"/>
      <c r="B800" s="56">
        <v>274.57</v>
      </c>
      <c r="C800" s="55" t="s">
        <v>91</v>
      </c>
      <c r="D800" s="55" t="s">
        <v>100</v>
      </c>
      <c r="E800" s="55" t="s">
        <v>93</v>
      </c>
      <c r="F800" s="55" t="s">
        <v>907</v>
      </c>
    </row>
    <row r="801" spans="1:6" ht="13.9" thickBot="1">
      <c r="A801" s="57"/>
      <c r="B801" s="56">
        <v>218.95</v>
      </c>
      <c r="C801" s="55" t="s">
        <v>105</v>
      </c>
      <c r="D801" s="55" t="s">
        <v>154</v>
      </c>
      <c r="E801" s="55" t="s">
        <v>93</v>
      </c>
      <c r="F801" s="55" t="s">
        <v>907</v>
      </c>
    </row>
    <row r="802" spans="1:6" ht="13.9" thickBot="1">
      <c r="A802" s="55" t="s">
        <v>15</v>
      </c>
      <c r="B802" s="56">
        <v>130.94</v>
      </c>
      <c r="C802" s="55" t="s">
        <v>108</v>
      </c>
      <c r="D802" s="55" t="s">
        <v>840</v>
      </c>
      <c r="E802" s="55" t="s">
        <v>93</v>
      </c>
      <c r="F802" s="55" t="s">
        <v>907</v>
      </c>
    </row>
    <row r="803" spans="1:6" ht="13.9" thickBot="1">
      <c r="A803" s="55" t="s">
        <v>15</v>
      </c>
      <c r="B803" s="56">
        <v>7090.26</v>
      </c>
      <c r="C803" s="55" t="s">
        <v>99</v>
      </c>
      <c r="D803" s="55" t="s">
        <v>902</v>
      </c>
      <c r="E803" s="55" t="s">
        <v>93</v>
      </c>
      <c r="F803" s="55" t="s">
        <v>907</v>
      </c>
    </row>
    <row r="804" spans="1:6" ht="13.9" thickBot="1">
      <c r="A804" s="55" t="s">
        <v>103</v>
      </c>
      <c r="B804" s="56">
        <v>-4822.6499999999996</v>
      </c>
      <c r="C804" s="55" t="s">
        <v>99</v>
      </c>
      <c r="D804" s="55" t="s">
        <v>123</v>
      </c>
      <c r="E804" s="55" t="s">
        <v>102</v>
      </c>
      <c r="F804" s="55" t="s">
        <v>907</v>
      </c>
    </row>
    <row r="805" spans="1:6" ht="13.9" thickBot="1">
      <c r="A805" s="57"/>
      <c r="B805" s="56">
        <v>-116.68</v>
      </c>
      <c r="C805" s="55" t="s">
        <v>91</v>
      </c>
      <c r="D805" s="55" t="s">
        <v>180</v>
      </c>
      <c r="E805" s="55" t="s">
        <v>102</v>
      </c>
      <c r="F805" s="55" t="s">
        <v>907</v>
      </c>
    </row>
    <row r="806" spans="1:6" ht="13.9" thickBot="1">
      <c r="A806" s="55" t="s">
        <v>15</v>
      </c>
      <c r="B806" s="56">
        <v>31146.7</v>
      </c>
      <c r="C806" s="55" t="s">
        <v>99</v>
      </c>
      <c r="D806" s="55" t="s">
        <v>753</v>
      </c>
      <c r="E806" s="55" t="s">
        <v>93</v>
      </c>
      <c r="F806" s="55" t="s">
        <v>907</v>
      </c>
    </row>
    <row r="807" spans="1:6" ht="13.9" thickBot="1">
      <c r="A807" s="55" t="s">
        <v>15</v>
      </c>
      <c r="B807" s="56">
        <v>2066.25</v>
      </c>
      <c r="C807" s="55" t="s">
        <v>99</v>
      </c>
      <c r="D807" s="55" t="s">
        <v>168</v>
      </c>
      <c r="E807" s="55" t="s">
        <v>93</v>
      </c>
      <c r="F807" s="55" t="s">
        <v>907</v>
      </c>
    </row>
    <row r="808" spans="1:6" ht="13.9" thickBot="1">
      <c r="A808" s="55" t="s">
        <v>20</v>
      </c>
      <c r="B808" s="56">
        <v>15186.62</v>
      </c>
      <c r="C808" s="55" t="s">
        <v>99</v>
      </c>
      <c r="D808" s="55" t="s">
        <v>931</v>
      </c>
      <c r="E808" s="55" t="s">
        <v>93</v>
      </c>
      <c r="F808" s="55" t="s">
        <v>907</v>
      </c>
    </row>
    <row r="809" spans="1:6" ht="13.9" thickBot="1">
      <c r="A809" s="55" t="s">
        <v>15</v>
      </c>
      <c r="B809" s="56">
        <v>-154.86000000000001</v>
      </c>
      <c r="C809" s="55" t="s">
        <v>108</v>
      </c>
      <c r="D809" s="55" t="s">
        <v>293</v>
      </c>
      <c r="E809" s="55" t="s">
        <v>102</v>
      </c>
      <c r="F809" s="55" t="s">
        <v>907</v>
      </c>
    </row>
    <row r="810" spans="1:6" ht="13.9" thickBot="1">
      <c r="A810" s="55" t="s">
        <v>15</v>
      </c>
      <c r="B810" s="56">
        <v>1121.3</v>
      </c>
      <c r="C810" s="55" t="s">
        <v>99</v>
      </c>
      <c r="D810" s="55" t="s">
        <v>929</v>
      </c>
      <c r="E810" s="55" t="s">
        <v>93</v>
      </c>
      <c r="F810" s="55" t="s">
        <v>907</v>
      </c>
    </row>
    <row r="811" spans="1:6" ht="13.9" thickBot="1">
      <c r="A811" s="55" t="s">
        <v>15</v>
      </c>
      <c r="B811" s="56">
        <v>44.92</v>
      </c>
      <c r="C811" s="55" t="s">
        <v>99</v>
      </c>
      <c r="D811" s="55" t="s">
        <v>932</v>
      </c>
      <c r="E811" s="55" t="s">
        <v>93</v>
      </c>
      <c r="F811" s="55" t="s">
        <v>907</v>
      </c>
    </row>
    <row r="812" spans="1:6" ht="13.9" thickBot="1">
      <c r="A812" s="55" t="s">
        <v>15</v>
      </c>
      <c r="B812" s="56">
        <v>1260</v>
      </c>
      <c r="C812" s="55" t="s">
        <v>99</v>
      </c>
      <c r="D812" s="55" t="s">
        <v>723</v>
      </c>
      <c r="E812" s="55" t="s">
        <v>93</v>
      </c>
      <c r="F812" s="55" t="s">
        <v>907</v>
      </c>
    </row>
    <row r="813" spans="1:6" ht="13.9" thickBot="1">
      <c r="A813" s="55" t="s">
        <v>15</v>
      </c>
      <c r="B813" s="56">
        <v>655.20000000000005</v>
      </c>
      <c r="C813" s="55" t="s">
        <v>99</v>
      </c>
      <c r="D813" s="55" t="s">
        <v>933</v>
      </c>
      <c r="E813" s="55" t="s">
        <v>93</v>
      </c>
      <c r="F813" s="55" t="s">
        <v>907</v>
      </c>
    </row>
    <row r="814" spans="1:6" ht="13.9" thickBot="1">
      <c r="A814" s="57"/>
      <c r="B814" s="56">
        <v>-13.86</v>
      </c>
      <c r="C814" s="55" t="s">
        <v>91</v>
      </c>
      <c r="D814" s="55" t="s">
        <v>159</v>
      </c>
      <c r="E814" s="55" t="s">
        <v>102</v>
      </c>
      <c r="F814" s="55" t="s">
        <v>907</v>
      </c>
    </row>
    <row r="815" spans="1:6" ht="13.9" thickBot="1">
      <c r="A815" s="55" t="s">
        <v>15</v>
      </c>
      <c r="B815" s="56">
        <v>9622.94</v>
      </c>
      <c r="C815" s="55" t="s">
        <v>99</v>
      </c>
      <c r="D815" s="55" t="s">
        <v>917</v>
      </c>
      <c r="E815" s="55" t="s">
        <v>93</v>
      </c>
      <c r="F815" s="55" t="s">
        <v>907</v>
      </c>
    </row>
    <row r="816" spans="1:6" ht="13.9" thickBot="1">
      <c r="A816" s="55" t="s">
        <v>15</v>
      </c>
      <c r="B816" s="56">
        <v>5389.86</v>
      </c>
      <c r="C816" s="55" t="s">
        <v>99</v>
      </c>
      <c r="D816" s="55" t="s">
        <v>808</v>
      </c>
      <c r="E816" s="55" t="s">
        <v>93</v>
      </c>
      <c r="F816" s="55" t="s">
        <v>907</v>
      </c>
    </row>
    <row r="817" spans="1:6" ht="13.9" thickBot="1">
      <c r="A817" s="55" t="s">
        <v>15</v>
      </c>
      <c r="B817" s="56">
        <v>-862.22</v>
      </c>
      <c r="C817" s="55" t="s">
        <v>99</v>
      </c>
      <c r="D817" s="55" t="s">
        <v>808</v>
      </c>
      <c r="E817" s="55" t="s">
        <v>102</v>
      </c>
      <c r="F817" s="55" t="s">
        <v>907</v>
      </c>
    </row>
    <row r="818" spans="1:6" ht="13.9" thickBot="1">
      <c r="A818" s="55" t="s">
        <v>15</v>
      </c>
      <c r="B818" s="56">
        <v>4727.57</v>
      </c>
      <c r="C818" s="55" t="s">
        <v>99</v>
      </c>
      <c r="D818" s="55" t="s">
        <v>730</v>
      </c>
      <c r="E818" s="55" t="s">
        <v>93</v>
      </c>
      <c r="F818" s="55" t="s">
        <v>907</v>
      </c>
    </row>
    <row r="819" spans="1:6" ht="13.9" thickBot="1">
      <c r="A819" s="55" t="s">
        <v>15</v>
      </c>
      <c r="B819" s="56">
        <v>197.47</v>
      </c>
      <c r="C819" s="55" t="s">
        <v>99</v>
      </c>
      <c r="D819" s="55" t="s">
        <v>934</v>
      </c>
      <c r="E819" s="55" t="s">
        <v>93</v>
      </c>
      <c r="F819" s="55" t="s">
        <v>907</v>
      </c>
    </row>
    <row r="820" spans="1:6" ht="13.9" thickBot="1">
      <c r="A820" s="55" t="s">
        <v>20</v>
      </c>
      <c r="B820" s="56">
        <v>7435.55</v>
      </c>
      <c r="C820" s="55" t="s">
        <v>99</v>
      </c>
      <c r="D820" s="55" t="s">
        <v>861</v>
      </c>
      <c r="E820" s="55" t="s">
        <v>93</v>
      </c>
      <c r="F820" s="55" t="s">
        <v>907</v>
      </c>
    </row>
    <row r="821" spans="1:6" ht="13.9" thickBot="1">
      <c r="A821" s="55" t="s">
        <v>20</v>
      </c>
      <c r="B821" s="56">
        <v>-3016.68</v>
      </c>
      <c r="C821" s="55" t="s">
        <v>99</v>
      </c>
      <c r="D821" s="55" t="s">
        <v>800</v>
      </c>
      <c r="E821" s="55" t="s">
        <v>102</v>
      </c>
      <c r="F821" s="55" t="s">
        <v>907</v>
      </c>
    </row>
    <row r="822" spans="1:6" ht="13.9" thickBot="1">
      <c r="A822" s="57"/>
      <c r="B822" s="56">
        <v>326.51</v>
      </c>
      <c r="C822" s="55" t="s">
        <v>97</v>
      </c>
      <c r="D822" s="55" t="s">
        <v>139</v>
      </c>
      <c r="E822" s="55" t="s">
        <v>93</v>
      </c>
      <c r="F822" s="55" t="s">
        <v>907</v>
      </c>
    </row>
    <row r="823" spans="1:6" ht="13.9" thickBot="1">
      <c r="A823" s="55" t="s">
        <v>20</v>
      </c>
      <c r="B823" s="56">
        <v>38034.629999999997</v>
      </c>
      <c r="C823" s="55" t="s">
        <v>99</v>
      </c>
      <c r="D823" s="55" t="s">
        <v>872</v>
      </c>
      <c r="E823" s="55" t="s">
        <v>93</v>
      </c>
      <c r="F823" s="55" t="s">
        <v>907</v>
      </c>
    </row>
    <row r="824" spans="1:6" ht="13.9" thickBot="1">
      <c r="A824" s="57"/>
      <c r="B824" s="56">
        <v>236.01</v>
      </c>
      <c r="C824" s="55" t="s">
        <v>91</v>
      </c>
      <c r="D824" s="55" t="s">
        <v>207</v>
      </c>
      <c r="E824" s="55" t="s">
        <v>93</v>
      </c>
      <c r="F824" s="55" t="s">
        <v>907</v>
      </c>
    </row>
    <row r="825" spans="1:6" ht="13.9" thickBot="1">
      <c r="A825" s="57"/>
      <c r="B825" s="56">
        <v>347.85</v>
      </c>
      <c r="C825" s="55" t="s">
        <v>69</v>
      </c>
      <c r="D825" s="55" t="s">
        <v>153</v>
      </c>
      <c r="E825" s="55" t="s">
        <v>93</v>
      </c>
      <c r="F825" s="55" t="s">
        <v>907</v>
      </c>
    </row>
    <row r="826" spans="1:6" ht="13.9" thickBot="1">
      <c r="A826" s="55" t="s">
        <v>15</v>
      </c>
      <c r="B826" s="56">
        <v>7583.19</v>
      </c>
      <c r="C826" s="55" t="s">
        <v>99</v>
      </c>
      <c r="D826" s="55" t="s">
        <v>249</v>
      </c>
      <c r="E826" s="55" t="s">
        <v>93</v>
      </c>
      <c r="F826" s="55" t="s">
        <v>907</v>
      </c>
    </row>
    <row r="827" spans="1:6" ht="13.9" thickBot="1">
      <c r="A827" s="55" t="s">
        <v>20</v>
      </c>
      <c r="B827" s="56">
        <v>44039.17</v>
      </c>
      <c r="C827" s="55" t="s">
        <v>99</v>
      </c>
      <c r="D827" s="55" t="s">
        <v>935</v>
      </c>
      <c r="E827" s="55" t="s">
        <v>93</v>
      </c>
      <c r="F827" s="55" t="s">
        <v>907</v>
      </c>
    </row>
    <row r="828" spans="1:6" ht="13.9" thickBot="1">
      <c r="A828" s="55" t="s">
        <v>15</v>
      </c>
      <c r="B828" s="56">
        <v>6575.21</v>
      </c>
      <c r="C828" s="55" t="s">
        <v>99</v>
      </c>
      <c r="D828" s="55" t="s">
        <v>936</v>
      </c>
      <c r="E828" s="55" t="s">
        <v>93</v>
      </c>
      <c r="F828" s="55" t="s">
        <v>907</v>
      </c>
    </row>
    <row r="829" spans="1:6" ht="13.9" thickBot="1">
      <c r="A829" s="55" t="s">
        <v>15</v>
      </c>
      <c r="B829" s="56">
        <v>471.39</v>
      </c>
      <c r="C829" s="55" t="s">
        <v>99</v>
      </c>
      <c r="D829" s="55" t="s">
        <v>815</v>
      </c>
      <c r="E829" s="55" t="s">
        <v>93</v>
      </c>
      <c r="F829" s="55" t="s">
        <v>907</v>
      </c>
    </row>
    <row r="830" spans="1:6" ht="13.9" thickBot="1">
      <c r="A830" s="55" t="s">
        <v>15</v>
      </c>
      <c r="B830" s="56">
        <v>1292.75</v>
      </c>
      <c r="C830" s="55" t="s">
        <v>99</v>
      </c>
      <c r="D830" s="55" t="s">
        <v>937</v>
      </c>
      <c r="E830" s="55" t="s">
        <v>93</v>
      </c>
      <c r="F830" s="55" t="s">
        <v>907</v>
      </c>
    </row>
    <row r="831" spans="1:6" ht="13.9" thickBot="1">
      <c r="A831" s="55" t="s">
        <v>15</v>
      </c>
      <c r="B831" s="56">
        <v>1499.98</v>
      </c>
      <c r="C831" s="55" t="s">
        <v>99</v>
      </c>
      <c r="D831" s="55" t="s">
        <v>169</v>
      </c>
      <c r="E831" s="55" t="s">
        <v>93</v>
      </c>
      <c r="F831" s="55" t="s">
        <v>907</v>
      </c>
    </row>
    <row r="832" spans="1:6" ht="13.9" thickBot="1">
      <c r="A832" s="57"/>
      <c r="B832" s="56">
        <v>-155.07</v>
      </c>
      <c r="C832" s="55" t="s">
        <v>91</v>
      </c>
      <c r="D832" s="55" t="s">
        <v>142</v>
      </c>
      <c r="E832" s="55" t="s">
        <v>102</v>
      </c>
      <c r="F832" s="55" t="s">
        <v>907</v>
      </c>
    </row>
    <row r="833" spans="1:6" ht="13.9" thickBot="1">
      <c r="A833" s="55" t="s">
        <v>15</v>
      </c>
      <c r="B833" s="56">
        <v>6783.98</v>
      </c>
      <c r="C833" s="55" t="s">
        <v>99</v>
      </c>
      <c r="D833" s="55" t="s">
        <v>938</v>
      </c>
      <c r="E833" s="55" t="s">
        <v>93</v>
      </c>
      <c r="F833" s="55" t="s">
        <v>907</v>
      </c>
    </row>
    <row r="834" spans="1:6" ht="13.9" thickBot="1">
      <c r="A834" s="55" t="s">
        <v>15</v>
      </c>
      <c r="B834" s="56">
        <v>-193</v>
      </c>
      <c r="C834" s="55" t="s">
        <v>99</v>
      </c>
      <c r="D834" s="55" t="s">
        <v>938</v>
      </c>
      <c r="E834" s="55" t="s">
        <v>102</v>
      </c>
      <c r="F834" s="55" t="s">
        <v>907</v>
      </c>
    </row>
    <row r="835" spans="1:6" ht="13.9" thickBot="1">
      <c r="A835" s="57"/>
      <c r="B835" s="56">
        <v>-13.69</v>
      </c>
      <c r="C835" s="55" t="s">
        <v>91</v>
      </c>
      <c r="D835" s="55" t="s">
        <v>136</v>
      </c>
      <c r="E835" s="55" t="s">
        <v>102</v>
      </c>
      <c r="F835" s="55" t="s">
        <v>939</v>
      </c>
    </row>
    <row r="836" spans="1:6" ht="13.9" thickBot="1">
      <c r="A836" s="55" t="s">
        <v>15</v>
      </c>
      <c r="B836" s="56">
        <v>-1287.1600000000001</v>
      </c>
      <c r="C836" s="55" t="s">
        <v>99</v>
      </c>
      <c r="D836" s="55" t="s">
        <v>924</v>
      </c>
      <c r="E836" s="55" t="s">
        <v>102</v>
      </c>
      <c r="F836" s="55" t="s">
        <v>939</v>
      </c>
    </row>
    <row r="837" spans="1:6" ht="13.9" thickBot="1">
      <c r="A837" s="57"/>
      <c r="B837" s="56">
        <v>-305.33999999999997</v>
      </c>
      <c r="C837" s="55" t="s">
        <v>91</v>
      </c>
      <c r="D837" s="55" t="s">
        <v>104</v>
      </c>
      <c r="E837" s="55" t="s">
        <v>102</v>
      </c>
      <c r="F837" s="55" t="s">
        <v>939</v>
      </c>
    </row>
    <row r="838" spans="1:6" ht="13.9" thickBot="1">
      <c r="A838" s="55" t="s">
        <v>15</v>
      </c>
      <c r="B838" s="56">
        <v>4725</v>
      </c>
      <c r="C838" s="55" t="s">
        <v>99</v>
      </c>
      <c r="D838" s="55" t="s">
        <v>940</v>
      </c>
      <c r="E838" s="55" t="s">
        <v>93</v>
      </c>
      <c r="F838" s="55" t="s">
        <v>939</v>
      </c>
    </row>
    <row r="839" spans="1:6" ht="13.9" thickBot="1">
      <c r="A839" s="55" t="s">
        <v>20</v>
      </c>
      <c r="B839" s="56">
        <v>-96.8</v>
      </c>
      <c r="C839" s="55" t="s">
        <v>99</v>
      </c>
      <c r="D839" s="55" t="s">
        <v>794</v>
      </c>
      <c r="E839" s="55" t="s">
        <v>102</v>
      </c>
      <c r="F839" s="55" t="s">
        <v>939</v>
      </c>
    </row>
    <row r="840" spans="1:6" ht="13.9" thickBot="1">
      <c r="A840" s="55" t="s">
        <v>15</v>
      </c>
      <c r="B840" s="56">
        <v>13327</v>
      </c>
      <c r="C840" s="55" t="s">
        <v>99</v>
      </c>
      <c r="D840" s="55" t="s">
        <v>730</v>
      </c>
      <c r="E840" s="55" t="s">
        <v>93</v>
      </c>
      <c r="F840" s="55" t="s">
        <v>939</v>
      </c>
    </row>
    <row r="841" spans="1:6" ht="13.9" thickBot="1">
      <c r="A841" s="55" t="s">
        <v>15</v>
      </c>
      <c r="B841" s="56">
        <v>-4520.71</v>
      </c>
      <c r="C841" s="55" t="s">
        <v>99</v>
      </c>
      <c r="D841" s="55" t="s">
        <v>730</v>
      </c>
      <c r="E841" s="55" t="s">
        <v>102</v>
      </c>
      <c r="F841" s="55" t="s">
        <v>939</v>
      </c>
    </row>
    <row r="842" spans="1:6" ht="13.9" thickBot="1">
      <c r="A842" s="55" t="s">
        <v>20</v>
      </c>
      <c r="B842" s="56">
        <v>789.02</v>
      </c>
      <c r="C842" s="55" t="s">
        <v>99</v>
      </c>
      <c r="D842" s="55" t="s">
        <v>901</v>
      </c>
      <c r="E842" s="55" t="s">
        <v>93</v>
      </c>
      <c r="F842" s="55" t="s">
        <v>939</v>
      </c>
    </row>
    <row r="843" spans="1:6" ht="13.9" thickBot="1">
      <c r="A843" s="55" t="s">
        <v>20</v>
      </c>
      <c r="B843" s="56">
        <v>781.28</v>
      </c>
      <c r="C843" s="55" t="s">
        <v>99</v>
      </c>
      <c r="D843" s="55" t="s">
        <v>876</v>
      </c>
      <c r="E843" s="55" t="s">
        <v>93</v>
      </c>
      <c r="F843" s="55" t="s">
        <v>939</v>
      </c>
    </row>
    <row r="844" spans="1:6" ht="13.9" thickBot="1">
      <c r="A844" s="57"/>
      <c r="B844" s="56">
        <v>60.49</v>
      </c>
      <c r="C844" s="55" t="s">
        <v>91</v>
      </c>
      <c r="D844" s="55" t="s">
        <v>271</v>
      </c>
      <c r="E844" s="55" t="s">
        <v>93</v>
      </c>
      <c r="F844" s="55" t="s">
        <v>939</v>
      </c>
    </row>
    <row r="845" spans="1:6" ht="13.9" thickBot="1">
      <c r="A845" s="57"/>
      <c r="B845" s="56">
        <v>19.61</v>
      </c>
      <c r="C845" s="55" t="s">
        <v>120</v>
      </c>
      <c r="D845" s="55" t="s">
        <v>321</v>
      </c>
      <c r="E845" s="55" t="s">
        <v>93</v>
      </c>
      <c r="F845" s="55" t="s">
        <v>939</v>
      </c>
    </row>
    <row r="846" spans="1:6" ht="13.9" thickBot="1">
      <c r="A846" s="55" t="s">
        <v>15</v>
      </c>
      <c r="B846" s="56">
        <v>13500</v>
      </c>
      <c r="C846" s="55" t="s">
        <v>99</v>
      </c>
      <c r="D846" s="55" t="s">
        <v>285</v>
      </c>
      <c r="E846" s="55" t="s">
        <v>93</v>
      </c>
      <c r="F846" s="55" t="s">
        <v>939</v>
      </c>
    </row>
    <row r="847" spans="1:6" ht="13.9" thickBot="1">
      <c r="A847" s="57"/>
      <c r="B847" s="56">
        <v>1627.02</v>
      </c>
      <c r="C847" s="55" t="s">
        <v>97</v>
      </c>
      <c r="D847" s="55" t="s">
        <v>139</v>
      </c>
      <c r="E847" s="55" t="s">
        <v>93</v>
      </c>
      <c r="F847" s="55" t="s">
        <v>939</v>
      </c>
    </row>
    <row r="848" spans="1:6" ht="13.9" thickBot="1">
      <c r="A848" s="55" t="s">
        <v>20</v>
      </c>
      <c r="B848" s="56">
        <v>-7131.69</v>
      </c>
      <c r="C848" s="55" t="s">
        <v>99</v>
      </c>
      <c r="D848" s="55" t="s">
        <v>872</v>
      </c>
      <c r="E848" s="55" t="s">
        <v>102</v>
      </c>
      <c r="F848" s="55" t="s">
        <v>939</v>
      </c>
    </row>
    <row r="849" spans="1:6" ht="13.9" thickBot="1">
      <c r="A849" s="57"/>
      <c r="B849" s="56">
        <v>19.07</v>
      </c>
      <c r="C849" s="55" t="s">
        <v>120</v>
      </c>
      <c r="D849" s="55" t="s">
        <v>941</v>
      </c>
      <c r="E849" s="55" t="s">
        <v>93</v>
      </c>
      <c r="F849" s="55" t="s">
        <v>939</v>
      </c>
    </row>
    <row r="850" spans="1:6" ht="13.9" thickBot="1">
      <c r="A850" s="55" t="s">
        <v>15</v>
      </c>
      <c r="B850" s="56">
        <v>-522.04</v>
      </c>
      <c r="C850" s="55" t="s">
        <v>99</v>
      </c>
      <c r="D850" s="55" t="s">
        <v>893</v>
      </c>
      <c r="E850" s="55" t="s">
        <v>102</v>
      </c>
      <c r="F850" s="55" t="s">
        <v>939</v>
      </c>
    </row>
    <row r="851" spans="1:6" ht="13.9" thickBot="1">
      <c r="A851" s="55" t="s">
        <v>15</v>
      </c>
      <c r="B851" s="56">
        <v>1607.87</v>
      </c>
      <c r="C851" s="55" t="s">
        <v>99</v>
      </c>
      <c r="D851" s="55" t="s">
        <v>735</v>
      </c>
      <c r="E851" s="55" t="s">
        <v>93</v>
      </c>
      <c r="F851" s="55" t="s">
        <v>939</v>
      </c>
    </row>
    <row r="852" spans="1:6" ht="13.9" thickBot="1">
      <c r="A852" s="55" t="s">
        <v>103</v>
      </c>
      <c r="B852" s="56">
        <v>-5995.9</v>
      </c>
      <c r="C852" s="55" t="s">
        <v>99</v>
      </c>
      <c r="D852" s="55" t="s">
        <v>123</v>
      </c>
      <c r="E852" s="55" t="s">
        <v>102</v>
      </c>
      <c r="F852" s="55" t="s">
        <v>939</v>
      </c>
    </row>
    <row r="853" spans="1:6" ht="13.9" thickBot="1">
      <c r="A853" s="55" t="s">
        <v>15</v>
      </c>
      <c r="B853" s="56">
        <v>906.57</v>
      </c>
      <c r="C853" s="55" t="s">
        <v>99</v>
      </c>
      <c r="D853" s="55" t="s">
        <v>942</v>
      </c>
      <c r="E853" s="55" t="s">
        <v>93</v>
      </c>
      <c r="F853" s="55" t="s">
        <v>939</v>
      </c>
    </row>
    <row r="854" spans="1:6" ht="13.9" thickBot="1">
      <c r="A854" s="55" t="s">
        <v>15</v>
      </c>
      <c r="B854" s="56">
        <v>667.38</v>
      </c>
      <c r="C854" s="55" t="s">
        <v>99</v>
      </c>
      <c r="D854" s="55" t="s">
        <v>943</v>
      </c>
      <c r="E854" s="55" t="s">
        <v>93</v>
      </c>
      <c r="F854" s="55" t="s">
        <v>939</v>
      </c>
    </row>
    <row r="855" spans="1:6" ht="13.9" thickBot="1">
      <c r="A855" s="55" t="s">
        <v>15</v>
      </c>
      <c r="B855" s="56">
        <v>-25493.83</v>
      </c>
      <c r="C855" s="55" t="s">
        <v>99</v>
      </c>
      <c r="D855" s="55" t="s">
        <v>944</v>
      </c>
      <c r="E855" s="55" t="s">
        <v>102</v>
      </c>
      <c r="F855" s="55" t="s">
        <v>939</v>
      </c>
    </row>
    <row r="856" spans="1:6" ht="13.9" thickBot="1">
      <c r="A856" s="55" t="s">
        <v>15</v>
      </c>
      <c r="B856" s="56">
        <v>-795.37</v>
      </c>
      <c r="C856" s="55" t="s">
        <v>99</v>
      </c>
      <c r="D856" s="55" t="s">
        <v>938</v>
      </c>
      <c r="E856" s="55" t="s">
        <v>102</v>
      </c>
      <c r="F856" s="55" t="s">
        <v>939</v>
      </c>
    </row>
    <row r="857" spans="1:6" ht="13.9" thickBot="1">
      <c r="A857" s="55" t="s">
        <v>15</v>
      </c>
      <c r="B857" s="56">
        <v>2765.88</v>
      </c>
      <c r="C857" s="55" t="s">
        <v>99</v>
      </c>
      <c r="D857" s="55" t="s">
        <v>933</v>
      </c>
      <c r="E857" s="55" t="s">
        <v>93</v>
      </c>
      <c r="F857" s="55" t="s">
        <v>939</v>
      </c>
    </row>
    <row r="858" spans="1:6" ht="13.9" thickBot="1">
      <c r="A858" s="55" t="s">
        <v>15</v>
      </c>
      <c r="B858" s="56">
        <v>340.87</v>
      </c>
      <c r="C858" s="55" t="s">
        <v>99</v>
      </c>
      <c r="D858" s="55" t="s">
        <v>197</v>
      </c>
      <c r="E858" s="55" t="s">
        <v>93</v>
      </c>
      <c r="F858" s="55" t="s">
        <v>939</v>
      </c>
    </row>
    <row r="859" spans="1:6" ht="13.9" thickBot="1">
      <c r="A859" s="55" t="s">
        <v>15</v>
      </c>
      <c r="B859" s="56">
        <v>195.79</v>
      </c>
      <c r="C859" s="55" t="s">
        <v>99</v>
      </c>
      <c r="D859" s="55" t="s">
        <v>921</v>
      </c>
      <c r="E859" s="55" t="s">
        <v>93</v>
      </c>
      <c r="F859" s="55" t="s">
        <v>939</v>
      </c>
    </row>
    <row r="860" spans="1:6" ht="13.9" thickBot="1">
      <c r="A860" s="55" t="s">
        <v>15</v>
      </c>
      <c r="B860" s="56">
        <v>4520.75</v>
      </c>
      <c r="C860" s="55" t="s">
        <v>99</v>
      </c>
      <c r="D860" s="55" t="s">
        <v>326</v>
      </c>
      <c r="E860" s="55" t="s">
        <v>93</v>
      </c>
      <c r="F860" s="55" t="s">
        <v>939</v>
      </c>
    </row>
    <row r="861" spans="1:6" ht="13.9" thickBot="1">
      <c r="A861" s="55" t="s">
        <v>15</v>
      </c>
      <c r="B861" s="56">
        <v>5091.34</v>
      </c>
      <c r="C861" s="55" t="s">
        <v>99</v>
      </c>
      <c r="D861" s="55" t="s">
        <v>945</v>
      </c>
      <c r="E861" s="55" t="s">
        <v>93</v>
      </c>
      <c r="F861" s="55" t="s">
        <v>939</v>
      </c>
    </row>
    <row r="862" spans="1:6" ht="13.9" thickBot="1">
      <c r="A862" s="55" t="s">
        <v>15</v>
      </c>
      <c r="B862" s="56">
        <v>-409.98</v>
      </c>
      <c r="C862" s="55" t="s">
        <v>99</v>
      </c>
      <c r="D862" s="55" t="s">
        <v>945</v>
      </c>
      <c r="E862" s="55" t="s">
        <v>102</v>
      </c>
      <c r="F862" s="55" t="s">
        <v>939</v>
      </c>
    </row>
    <row r="863" spans="1:6" ht="13.9" thickBot="1">
      <c r="A863" s="55" t="s">
        <v>15</v>
      </c>
      <c r="B863" s="56">
        <v>2137.5700000000002</v>
      </c>
      <c r="C863" s="55" t="s">
        <v>99</v>
      </c>
      <c r="D863" s="55" t="s">
        <v>924</v>
      </c>
      <c r="E863" s="55" t="s">
        <v>93</v>
      </c>
      <c r="F863" s="55" t="s">
        <v>939</v>
      </c>
    </row>
    <row r="864" spans="1:6" ht="13.9" thickBot="1">
      <c r="A864" s="55" t="s">
        <v>15</v>
      </c>
      <c r="B864" s="56">
        <v>1139.6600000000001</v>
      </c>
      <c r="C864" s="55" t="s">
        <v>99</v>
      </c>
      <c r="D864" s="55" t="s">
        <v>946</v>
      </c>
      <c r="E864" s="55" t="s">
        <v>93</v>
      </c>
      <c r="F864" s="55" t="s">
        <v>939</v>
      </c>
    </row>
    <row r="865" spans="1:6" ht="13.9" thickBot="1">
      <c r="A865" s="57"/>
      <c r="B865" s="56">
        <v>93.33</v>
      </c>
      <c r="C865" s="55" t="s">
        <v>91</v>
      </c>
      <c r="D865" s="55" t="s">
        <v>189</v>
      </c>
      <c r="E865" s="55" t="s">
        <v>93</v>
      </c>
      <c r="F865" s="55" t="s">
        <v>939</v>
      </c>
    </row>
    <row r="866" spans="1:6" ht="13.9" thickBot="1">
      <c r="A866" s="57"/>
      <c r="B866" s="56">
        <v>2722</v>
      </c>
      <c r="C866" s="55" t="s">
        <v>106</v>
      </c>
      <c r="D866" s="55" t="s">
        <v>107</v>
      </c>
      <c r="E866" s="55" t="s">
        <v>93</v>
      </c>
      <c r="F866" s="55" t="s">
        <v>939</v>
      </c>
    </row>
    <row r="867" spans="1:6" ht="13.9" thickBot="1">
      <c r="A867" s="57"/>
      <c r="B867" s="56">
        <v>628.59</v>
      </c>
      <c r="C867" s="55" t="s">
        <v>91</v>
      </c>
      <c r="D867" s="55" t="s">
        <v>182</v>
      </c>
      <c r="E867" s="55" t="s">
        <v>93</v>
      </c>
      <c r="F867" s="55" t="s">
        <v>939</v>
      </c>
    </row>
    <row r="868" spans="1:6" ht="13.9" thickBot="1">
      <c r="A868" s="57"/>
      <c r="B868" s="56">
        <v>89.8</v>
      </c>
      <c r="C868" s="55" t="s">
        <v>120</v>
      </c>
      <c r="D868" s="55" t="s">
        <v>137</v>
      </c>
      <c r="E868" s="55" t="s">
        <v>93</v>
      </c>
      <c r="F868" s="55" t="s">
        <v>939</v>
      </c>
    </row>
    <row r="869" spans="1:6" ht="13.9" thickBot="1">
      <c r="A869" s="55" t="s">
        <v>15</v>
      </c>
      <c r="B869" s="56">
        <v>1160.72</v>
      </c>
      <c r="C869" s="55" t="s">
        <v>99</v>
      </c>
      <c r="D869" s="55" t="s">
        <v>798</v>
      </c>
      <c r="E869" s="55" t="s">
        <v>93</v>
      </c>
      <c r="F869" s="55" t="s">
        <v>939</v>
      </c>
    </row>
    <row r="870" spans="1:6" ht="13.9" thickBot="1">
      <c r="A870" s="55" t="s">
        <v>15</v>
      </c>
      <c r="B870" s="56">
        <v>-61.17</v>
      </c>
      <c r="C870" s="55" t="s">
        <v>99</v>
      </c>
      <c r="D870" s="55" t="s">
        <v>799</v>
      </c>
      <c r="E870" s="55" t="s">
        <v>102</v>
      </c>
      <c r="F870" s="55" t="s">
        <v>939</v>
      </c>
    </row>
    <row r="871" spans="1:6" ht="13.9" thickBot="1">
      <c r="A871" s="57"/>
      <c r="B871" s="56">
        <v>6127</v>
      </c>
      <c r="C871" s="55" t="s">
        <v>91</v>
      </c>
      <c r="D871" s="55" t="s">
        <v>191</v>
      </c>
      <c r="E871" s="55" t="s">
        <v>93</v>
      </c>
      <c r="F871" s="55" t="s">
        <v>939</v>
      </c>
    </row>
    <row r="872" spans="1:6" ht="13.9" thickBot="1">
      <c r="A872" s="57"/>
      <c r="B872" s="56">
        <v>50.36</v>
      </c>
      <c r="C872" s="55" t="s">
        <v>69</v>
      </c>
      <c r="D872" s="55" t="s">
        <v>153</v>
      </c>
      <c r="E872" s="55" t="s">
        <v>93</v>
      </c>
      <c r="F872" s="55" t="s">
        <v>939</v>
      </c>
    </row>
    <row r="873" spans="1:6" ht="13.9" thickBot="1">
      <c r="A873" s="55" t="s">
        <v>15</v>
      </c>
      <c r="B873" s="56">
        <v>-10302.879999999999</v>
      </c>
      <c r="C873" s="55" t="s">
        <v>108</v>
      </c>
      <c r="D873" s="55" t="s">
        <v>840</v>
      </c>
      <c r="E873" s="55" t="s">
        <v>102</v>
      </c>
      <c r="F873" s="55" t="s">
        <v>939</v>
      </c>
    </row>
    <row r="874" spans="1:6" ht="13.9" thickBot="1">
      <c r="A874" s="55" t="s">
        <v>15</v>
      </c>
      <c r="B874" s="56">
        <v>-532.63</v>
      </c>
      <c r="C874" s="55" t="s">
        <v>99</v>
      </c>
      <c r="D874" s="55" t="s">
        <v>873</v>
      </c>
      <c r="E874" s="55" t="s">
        <v>102</v>
      </c>
      <c r="F874" s="55" t="s">
        <v>939</v>
      </c>
    </row>
    <row r="875" spans="1:6" ht="13.9" thickBot="1">
      <c r="A875" s="55" t="s">
        <v>15</v>
      </c>
      <c r="B875" s="56">
        <v>114.43</v>
      </c>
      <c r="C875" s="55" t="s">
        <v>99</v>
      </c>
      <c r="D875" s="55" t="s">
        <v>947</v>
      </c>
      <c r="E875" s="55" t="s">
        <v>93</v>
      </c>
      <c r="F875" s="55" t="s">
        <v>939</v>
      </c>
    </row>
    <row r="876" spans="1:6" ht="13.9" thickBot="1">
      <c r="A876" s="55" t="s">
        <v>15</v>
      </c>
      <c r="B876" s="56">
        <v>10608.57</v>
      </c>
      <c r="C876" s="55" t="s">
        <v>99</v>
      </c>
      <c r="D876" s="55" t="s">
        <v>915</v>
      </c>
      <c r="E876" s="55" t="s">
        <v>93</v>
      </c>
      <c r="F876" s="55" t="s">
        <v>939</v>
      </c>
    </row>
    <row r="877" spans="1:6" ht="13.9" thickBot="1">
      <c r="A877" s="55" t="s">
        <v>15</v>
      </c>
      <c r="B877" s="56">
        <v>13500</v>
      </c>
      <c r="C877" s="55" t="s">
        <v>99</v>
      </c>
      <c r="D877" s="55" t="s">
        <v>948</v>
      </c>
      <c r="E877" s="55" t="s">
        <v>93</v>
      </c>
      <c r="F877" s="55" t="s">
        <v>939</v>
      </c>
    </row>
    <row r="878" spans="1:6" ht="13.9" thickBot="1">
      <c r="A878" s="55" t="s">
        <v>15</v>
      </c>
      <c r="B878" s="56">
        <v>8937.7800000000007</v>
      </c>
      <c r="C878" s="55" t="s">
        <v>99</v>
      </c>
      <c r="D878" s="55" t="s">
        <v>753</v>
      </c>
      <c r="E878" s="55" t="s">
        <v>93</v>
      </c>
      <c r="F878" s="55" t="s">
        <v>939</v>
      </c>
    </row>
    <row r="879" spans="1:6" ht="13.9" thickBot="1">
      <c r="A879" s="55" t="s">
        <v>15</v>
      </c>
      <c r="B879" s="56">
        <v>1370.49</v>
      </c>
      <c r="C879" s="55" t="s">
        <v>99</v>
      </c>
      <c r="D879" s="55" t="s">
        <v>949</v>
      </c>
      <c r="E879" s="55" t="s">
        <v>93</v>
      </c>
      <c r="F879" s="55" t="s">
        <v>939</v>
      </c>
    </row>
    <row r="880" spans="1:6" ht="13.9" thickBot="1">
      <c r="A880" s="55" t="s">
        <v>15</v>
      </c>
      <c r="B880" s="56">
        <v>421.45</v>
      </c>
      <c r="C880" s="55" t="s">
        <v>99</v>
      </c>
      <c r="D880" s="55" t="s">
        <v>950</v>
      </c>
      <c r="E880" s="55" t="s">
        <v>93</v>
      </c>
      <c r="F880" s="55" t="s">
        <v>939</v>
      </c>
    </row>
    <row r="881" spans="1:6" ht="13.9" thickBot="1">
      <c r="A881" s="55" t="s">
        <v>15</v>
      </c>
      <c r="B881" s="56">
        <v>1452.21</v>
      </c>
      <c r="C881" s="55" t="s">
        <v>108</v>
      </c>
      <c r="D881" s="55" t="s">
        <v>228</v>
      </c>
      <c r="E881" s="55" t="s">
        <v>93</v>
      </c>
      <c r="F881" s="55" t="s">
        <v>939</v>
      </c>
    </row>
    <row r="882" spans="1:6" ht="13.9" thickBot="1">
      <c r="A882" s="55" t="s">
        <v>15</v>
      </c>
      <c r="B882" s="56">
        <v>675.18</v>
      </c>
      <c r="C882" s="55" t="s">
        <v>99</v>
      </c>
      <c r="D882" s="55" t="s">
        <v>951</v>
      </c>
      <c r="E882" s="55" t="s">
        <v>93</v>
      </c>
      <c r="F882" s="55" t="s">
        <v>939</v>
      </c>
    </row>
    <row r="883" spans="1:6" ht="13.9" thickBot="1">
      <c r="A883" s="55" t="s">
        <v>15</v>
      </c>
      <c r="B883" s="56">
        <v>238.6</v>
      </c>
      <c r="C883" s="55" t="s">
        <v>99</v>
      </c>
      <c r="D883" s="55" t="s">
        <v>925</v>
      </c>
      <c r="E883" s="55" t="s">
        <v>93</v>
      </c>
      <c r="F883" s="55" t="s">
        <v>939</v>
      </c>
    </row>
    <row r="884" spans="1:6" ht="13.9" thickBot="1">
      <c r="A884" s="55" t="s">
        <v>15</v>
      </c>
      <c r="B884" s="56">
        <v>28498.959999999999</v>
      </c>
      <c r="C884" s="55" t="s">
        <v>99</v>
      </c>
      <c r="D884" s="55" t="s">
        <v>944</v>
      </c>
      <c r="E884" s="55" t="s">
        <v>93</v>
      </c>
      <c r="F884" s="55" t="s">
        <v>939</v>
      </c>
    </row>
    <row r="885" spans="1:6" ht="13.9" thickBot="1">
      <c r="A885" s="57"/>
      <c r="B885" s="56">
        <v>340.19</v>
      </c>
      <c r="C885" s="55" t="s">
        <v>91</v>
      </c>
      <c r="D885" s="55" t="s">
        <v>113</v>
      </c>
      <c r="E885" s="55" t="s">
        <v>93</v>
      </c>
      <c r="F885" s="55" t="s">
        <v>939</v>
      </c>
    </row>
    <row r="886" spans="1:6" ht="13.9" thickBot="1">
      <c r="A886" s="57"/>
      <c r="B886" s="56">
        <v>1641.26</v>
      </c>
      <c r="C886" s="55" t="s">
        <v>91</v>
      </c>
      <c r="D886" s="55" t="s">
        <v>136</v>
      </c>
      <c r="E886" s="55" t="s">
        <v>93</v>
      </c>
      <c r="F886" s="55" t="s">
        <v>939</v>
      </c>
    </row>
    <row r="887" spans="1:6" ht="13.9" thickBot="1">
      <c r="A887" s="57"/>
      <c r="B887" s="56">
        <v>0.74</v>
      </c>
      <c r="C887" s="55" t="s">
        <v>91</v>
      </c>
      <c r="D887" s="55" t="s">
        <v>344</v>
      </c>
      <c r="E887" s="55" t="s">
        <v>93</v>
      </c>
      <c r="F887" s="55" t="s">
        <v>939</v>
      </c>
    </row>
    <row r="888" spans="1:6" ht="13.9" thickBot="1">
      <c r="A888" s="55" t="s">
        <v>15</v>
      </c>
      <c r="B888" s="56">
        <v>13725</v>
      </c>
      <c r="C888" s="55" t="s">
        <v>99</v>
      </c>
      <c r="D888" s="55" t="s">
        <v>952</v>
      </c>
      <c r="E888" s="55" t="s">
        <v>93</v>
      </c>
      <c r="F888" s="55" t="s">
        <v>939</v>
      </c>
    </row>
    <row r="889" spans="1:6" ht="13.9" thickBot="1">
      <c r="A889" s="57"/>
      <c r="B889" s="56">
        <v>228.52</v>
      </c>
      <c r="C889" s="55" t="s">
        <v>91</v>
      </c>
      <c r="D889" s="55" t="s">
        <v>159</v>
      </c>
      <c r="E889" s="55" t="s">
        <v>93</v>
      </c>
      <c r="F889" s="55" t="s">
        <v>939</v>
      </c>
    </row>
    <row r="890" spans="1:6" ht="13.9" thickBot="1">
      <c r="A890" s="55" t="s">
        <v>15</v>
      </c>
      <c r="B890" s="56">
        <v>10086.77</v>
      </c>
      <c r="C890" s="55" t="s">
        <v>99</v>
      </c>
      <c r="D890" s="55" t="s">
        <v>807</v>
      </c>
      <c r="E890" s="55" t="s">
        <v>93</v>
      </c>
      <c r="F890" s="55" t="s">
        <v>939</v>
      </c>
    </row>
    <row r="891" spans="1:6" ht="13.9" thickBot="1">
      <c r="A891" s="55" t="s">
        <v>15</v>
      </c>
      <c r="B891" s="56">
        <v>-4500</v>
      </c>
      <c r="C891" s="55" t="s">
        <v>99</v>
      </c>
      <c r="D891" s="55" t="s">
        <v>953</v>
      </c>
      <c r="E891" s="55" t="s">
        <v>102</v>
      </c>
      <c r="F891" s="55" t="s">
        <v>939</v>
      </c>
    </row>
    <row r="892" spans="1:6" ht="13.9" thickBot="1">
      <c r="A892" s="55" t="s">
        <v>20</v>
      </c>
      <c r="B892" s="56">
        <v>-17373.560000000001</v>
      </c>
      <c r="C892" s="55" t="s">
        <v>99</v>
      </c>
      <c r="D892" s="55" t="s">
        <v>800</v>
      </c>
      <c r="E892" s="55" t="s">
        <v>102</v>
      </c>
      <c r="F892" s="55" t="s">
        <v>939</v>
      </c>
    </row>
    <row r="893" spans="1:6" ht="13.9" thickBot="1">
      <c r="A893" s="57"/>
      <c r="B893" s="56">
        <v>4483.6400000000003</v>
      </c>
      <c r="C893" s="55" t="s">
        <v>91</v>
      </c>
      <c r="D893" s="55" t="s">
        <v>180</v>
      </c>
      <c r="E893" s="55" t="s">
        <v>93</v>
      </c>
      <c r="F893" s="55" t="s">
        <v>939</v>
      </c>
    </row>
    <row r="894" spans="1:6" ht="13.9" thickBot="1">
      <c r="A894" s="55" t="s">
        <v>15</v>
      </c>
      <c r="B894" s="56">
        <v>2672.05</v>
      </c>
      <c r="C894" s="55" t="s">
        <v>99</v>
      </c>
      <c r="D894" s="55" t="s">
        <v>239</v>
      </c>
      <c r="E894" s="55" t="s">
        <v>93</v>
      </c>
      <c r="F894" s="55" t="s">
        <v>939</v>
      </c>
    </row>
    <row r="895" spans="1:6" ht="13.9" thickBot="1">
      <c r="A895" s="55" t="s">
        <v>15</v>
      </c>
      <c r="B895" s="56">
        <v>1956.71</v>
      </c>
      <c r="C895" s="55" t="s">
        <v>99</v>
      </c>
      <c r="D895" s="55" t="s">
        <v>954</v>
      </c>
      <c r="E895" s="55" t="s">
        <v>93</v>
      </c>
      <c r="F895" s="55" t="s">
        <v>939</v>
      </c>
    </row>
    <row r="896" spans="1:6" ht="13.9" thickBot="1">
      <c r="A896" s="55" t="s">
        <v>15</v>
      </c>
      <c r="B896" s="56">
        <v>-359.19</v>
      </c>
      <c r="C896" s="55" t="s">
        <v>108</v>
      </c>
      <c r="D896" s="55" t="s">
        <v>228</v>
      </c>
      <c r="E896" s="55" t="s">
        <v>102</v>
      </c>
      <c r="F896" s="55" t="s">
        <v>939</v>
      </c>
    </row>
    <row r="897" spans="1:6" ht="13.9" thickBot="1">
      <c r="A897" s="55" t="s">
        <v>15</v>
      </c>
      <c r="B897" s="56">
        <v>1010.75</v>
      </c>
      <c r="C897" s="55" t="s">
        <v>99</v>
      </c>
      <c r="D897" s="55" t="s">
        <v>955</v>
      </c>
      <c r="E897" s="55" t="s">
        <v>93</v>
      </c>
      <c r="F897" s="55" t="s">
        <v>939</v>
      </c>
    </row>
    <row r="898" spans="1:6" ht="13.9" thickBot="1">
      <c r="A898" s="57"/>
      <c r="B898" s="56">
        <v>-173.26</v>
      </c>
      <c r="C898" s="55" t="s">
        <v>91</v>
      </c>
      <c r="D898" s="55" t="s">
        <v>142</v>
      </c>
      <c r="E898" s="55" t="s">
        <v>102</v>
      </c>
      <c r="F898" s="55" t="s">
        <v>939</v>
      </c>
    </row>
    <row r="899" spans="1:6" ht="13.9" thickBot="1">
      <c r="A899" s="57"/>
      <c r="B899" s="56">
        <v>316.44</v>
      </c>
      <c r="C899" s="55" t="s">
        <v>91</v>
      </c>
      <c r="D899" s="55" t="s">
        <v>224</v>
      </c>
      <c r="E899" s="55" t="s">
        <v>93</v>
      </c>
      <c r="F899" s="55" t="s">
        <v>939</v>
      </c>
    </row>
    <row r="900" spans="1:6" ht="13.9" thickBot="1">
      <c r="A900" s="55" t="s">
        <v>15</v>
      </c>
      <c r="B900" s="56">
        <v>-135.71</v>
      </c>
      <c r="C900" s="55" t="s">
        <v>99</v>
      </c>
      <c r="D900" s="55" t="s">
        <v>933</v>
      </c>
      <c r="E900" s="55" t="s">
        <v>102</v>
      </c>
      <c r="F900" s="55" t="s">
        <v>939</v>
      </c>
    </row>
    <row r="901" spans="1:6" ht="13.9" thickBot="1">
      <c r="A901" s="57"/>
      <c r="B901" s="56">
        <v>11274.25</v>
      </c>
      <c r="C901" s="55" t="s">
        <v>91</v>
      </c>
      <c r="D901" s="55" t="s">
        <v>104</v>
      </c>
      <c r="E901" s="55" t="s">
        <v>93</v>
      </c>
      <c r="F901" s="55" t="s">
        <v>939</v>
      </c>
    </row>
    <row r="902" spans="1:6" ht="13.9" thickBot="1">
      <c r="A902" s="55" t="s">
        <v>15</v>
      </c>
      <c r="B902" s="56">
        <v>-279.02</v>
      </c>
      <c r="C902" s="55" t="s">
        <v>99</v>
      </c>
      <c r="D902" s="55" t="s">
        <v>926</v>
      </c>
      <c r="E902" s="55" t="s">
        <v>102</v>
      </c>
      <c r="F902" s="55" t="s">
        <v>939</v>
      </c>
    </row>
    <row r="903" spans="1:6" ht="13.9" thickBot="1">
      <c r="A903" s="57"/>
      <c r="B903" s="56">
        <v>35.79</v>
      </c>
      <c r="C903" s="55" t="s">
        <v>106</v>
      </c>
      <c r="D903" s="55" t="s">
        <v>189</v>
      </c>
      <c r="E903" s="55" t="s">
        <v>93</v>
      </c>
      <c r="F903" s="55" t="s">
        <v>939</v>
      </c>
    </row>
    <row r="904" spans="1:6" ht="13.9" thickBot="1">
      <c r="A904" s="55" t="s">
        <v>15</v>
      </c>
      <c r="B904" s="56">
        <v>8841.36</v>
      </c>
      <c r="C904" s="55" t="s">
        <v>99</v>
      </c>
      <c r="D904" s="55" t="s">
        <v>917</v>
      </c>
      <c r="E904" s="55" t="s">
        <v>93</v>
      </c>
      <c r="F904" s="55" t="s">
        <v>939</v>
      </c>
    </row>
    <row r="905" spans="1:6" ht="13.9" thickBot="1">
      <c r="A905" s="55" t="s">
        <v>15</v>
      </c>
      <c r="B905" s="56">
        <v>-697.98</v>
      </c>
      <c r="C905" s="55" t="s">
        <v>99</v>
      </c>
      <c r="D905" s="55" t="s">
        <v>917</v>
      </c>
      <c r="E905" s="55" t="s">
        <v>102</v>
      </c>
      <c r="F905" s="55" t="s">
        <v>939</v>
      </c>
    </row>
    <row r="906" spans="1:6" ht="13.9" thickBot="1">
      <c r="A906" s="55" t="s">
        <v>15</v>
      </c>
      <c r="B906" s="56">
        <v>-280.37</v>
      </c>
      <c r="C906" s="55" t="s">
        <v>99</v>
      </c>
      <c r="D906" s="55" t="s">
        <v>745</v>
      </c>
      <c r="E906" s="55" t="s">
        <v>102</v>
      </c>
      <c r="F906" s="55" t="s">
        <v>939</v>
      </c>
    </row>
    <row r="907" spans="1:6" ht="13.9" thickBot="1">
      <c r="A907" s="55" t="s">
        <v>15</v>
      </c>
      <c r="B907" s="56">
        <v>5120.9399999999996</v>
      </c>
      <c r="C907" s="55" t="s">
        <v>99</v>
      </c>
      <c r="D907" s="55" t="s">
        <v>922</v>
      </c>
      <c r="E907" s="55" t="s">
        <v>93</v>
      </c>
      <c r="F907" s="55" t="s">
        <v>939</v>
      </c>
    </row>
    <row r="908" spans="1:6" ht="13.9" thickBot="1">
      <c r="A908" s="55" t="s">
        <v>15</v>
      </c>
      <c r="B908" s="56">
        <v>835.57</v>
      </c>
      <c r="C908" s="55" t="s">
        <v>99</v>
      </c>
      <c r="D908" s="55" t="s">
        <v>882</v>
      </c>
      <c r="E908" s="55" t="s">
        <v>93</v>
      </c>
      <c r="F908" s="55" t="s">
        <v>939</v>
      </c>
    </row>
    <row r="909" spans="1:6" ht="13.9" thickBot="1">
      <c r="A909" s="55" t="s">
        <v>15</v>
      </c>
      <c r="B909" s="56">
        <v>1167.56</v>
      </c>
      <c r="C909" s="55" t="s">
        <v>99</v>
      </c>
      <c r="D909" s="55" t="s">
        <v>729</v>
      </c>
      <c r="E909" s="55" t="s">
        <v>93</v>
      </c>
      <c r="F909" s="55" t="s">
        <v>939</v>
      </c>
    </row>
    <row r="910" spans="1:6" ht="13.9" thickBot="1">
      <c r="A910" s="55" t="s">
        <v>15</v>
      </c>
      <c r="B910" s="56">
        <v>-2637.93</v>
      </c>
      <c r="C910" s="55" t="s">
        <v>99</v>
      </c>
      <c r="D910" s="55" t="s">
        <v>808</v>
      </c>
      <c r="E910" s="55" t="s">
        <v>102</v>
      </c>
      <c r="F910" s="55" t="s">
        <v>939</v>
      </c>
    </row>
    <row r="911" spans="1:6" ht="13.9" thickBot="1">
      <c r="A911" s="57"/>
      <c r="B911" s="56">
        <v>2.16</v>
      </c>
      <c r="C911" s="55" t="s">
        <v>129</v>
      </c>
      <c r="D911" s="55" t="s">
        <v>270</v>
      </c>
      <c r="E911" s="55" t="s">
        <v>93</v>
      </c>
      <c r="F911" s="55" t="s">
        <v>939</v>
      </c>
    </row>
    <row r="912" spans="1:6" ht="13.9" thickBot="1">
      <c r="A912" s="57"/>
      <c r="B912" s="56">
        <v>477.26</v>
      </c>
      <c r="C912" s="55" t="s">
        <v>91</v>
      </c>
      <c r="D912" s="55" t="s">
        <v>956</v>
      </c>
      <c r="E912" s="55" t="s">
        <v>93</v>
      </c>
      <c r="F912" s="55" t="s">
        <v>939</v>
      </c>
    </row>
    <row r="913" spans="1:6" ht="13.9" thickBot="1">
      <c r="A913" s="57"/>
      <c r="B913" s="56">
        <v>946.51</v>
      </c>
      <c r="C913" s="55" t="s">
        <v>91</v>
      </c>
      <c r="D913" s="55" t="s">
        <v>110</v>
      </c>
      <c r="E913" s="55" t="s">
        <v>93</v>
      </c>
      <c r="F913" s="55" t="s">
        <v>939</v>
      </c>
    </row>
    <row r="914" spans="1:6" ht="13.9" thickBot="1">
      <c r="A914" s="55" t="s">
        <v>20</v>
      </c>
      <c r="B914" s="56">
        <v>38998.29</v>
      </c>
      <c r="C914" s="55" t="s">
        <v>99</v>
      </c>
      <c r="D914" s="55" t="s">
        <v>957</v>
      </c>
      <c r="E914" s="55" t="s">
        <v>93</v>
      </c>
      <c r="F914" s="55" t="s">
        <v>939</v>
      </c>
    </row>
    <row r="915" spans="1:6" ht="13.9" thickBot="1">
      <c r="A915" s="55" t="s">
        <v>15</v>
      </c>
      <c r="B915" s="56">
        <v>13500</v>
      </c>
      <c r="C915" s="55" t="s">
        <v>99</v>
      </c>
      <c r="D915" s="55" t="s">
        <v>958</v>
      </c>
      <c r="E915" s="55" t="s">
        <v>93</v>
      </c>
      <c r="F915" s="55" t="s">
        <v>939</v>
      </c>
    </row>
    <row r="916" spans="1:6" ht="13.9" thickBot="1">
      <c r="A916" s="57"/>
      <c r="B916" s="56">
        <v>-457.09</v>
      </c>
      <c r="C916" s="55" t="s">
        <v>105</v>
      </c>
      <c r="D916" s="55" t="s">
        <v>154</v>
      </c>
      <c r="E916" s="55" t="s">
        <v>102</v>
      </c>
      <c r="F916" s="55" t="s">
        <v>939</v>
      </c>
    </row>
    <row r="917" spans="1:6" ht="13.9" thickBot="1">
      <c r="A917" s="57"/>
      <c r="B917" s="56">
        <v>1352.95</v>
      </c>
      <c r="C917" s="55" t="s">
        <v>91</v>
      </c>
      <c r="D917" s="55" t="s">
        <v>223</v>
      </c>
      <c r="E917" s="55" t="s">
        <v>93</v>
      </c>
      <c r="F917" s="55" t="s">
        <v>939</v>
      </c>
    </row>
    <row r="918" spans="1:6" ht="13.9" thickBot="1">
      <c r="A918" s="55" t="s">
        <v>20</v>
      </c>
      <c r="B918" s="56">
        <v>40468.94</v>
      </c>
      <c r="C918" s="55" t="s">
        <v>99</v>
      </c>
      <c r="D918" s="55" t="s">
        <v>872</v>
      </c>
      <c r="E918" s="55" t="s">
        <v>93</v>
      </c>
      <c r="F918" s="55" t="s">
        <v>939</v>
      </c>
    </row>
    <row r="919" spans="1:6" ht="13.9" thickBot="1">
      <c r="A919" s="55" t="s">
        <v>20</v>
      </c>
      <c r="B919" s="56">
        <v>-72.319999999999993</v>
      </c>
      <c r="C919" s="55" t="s">
        <v>99</v>
      </c>
      <c r="D919" s="55" t="s">
        <v>834</v>
      </c>
      <c r="E919" s="55" t="s">
        <v>102</v>
      </c>
      <c r="F919" s="55" t="s">
        <v>939</v>
      </c>
    </row>
    <row r="920" spans="1:6" ht="13.9" thickBot="1">
      <c r="A920" s="57"/>
      <c r="B920" s="56">
        <v>619.78</v>
      </c>
      <c r="C920" s="55" t="s">
        <v>111</v>
      </c>
      <c r="D920" s="55" t="s">
        <v>153</v>
      </c>
      <c r="E920" s="55" t="s">
        <v>93</v>
      </c>
      <c r="F920" s="55" t="s">
        <v>939</v>
      </c>
    </row>
    <row r="921" spans="1:6" ht="13.9" thickBot="1">
      <c r="A921" s="55" t="s">
        <v>20</v>
      </c>
      <c r="B921" s="56">
        <v>-2606.41</v>
      </c>
      <c r="C921" s="55" t="s">
        <v>99</v>
      </c>
      <c r="D921" s="55" t="s">
        <v>935</v>
      </c>
      <c r="E921" s="55" t="s">
        <v>102</v>
      </c>
      <c r="F921" s="55" t="s">
        <v>939</v>
      </c>
    </row>
    <row r="922" spans="1:6" ht="13.9" thickBot="1">
      <c r="A922" s="55" t="s">
        <v>20</v>
      </c>
      <c r="B922" s="56">
        <v>27101.77</v>
      </c>
      <c r="C922" s="55" t="s">
        <v>99</v>
      </c>
      <c r="D922" s="55" t="s">
        <v>935</v>
      </c>
      <c r="E922" s="55" t="s">
        <v>93</v>
      </c>
      <c r="F922" s="55" t="s">
        <v>939</v>
      </c>
    </row>
    <row r="923" spans="1:6" ht="13.9" thickBot="1">
      <c r="A923" s="55" t="s">
        <v>15</v>
      </c>
      <c r="B923" s="56">
        <v>4435.99</v>
      </c>
      <c r="C923" s="55" t="s">
        <v>99</v>
      </c>
      <c r="D923" s="55" t="s">
        <v>782</v>
      </c>
      <c r="E923" s="55" t="s">
        <v>93</v>
      </c>
      <c r="F923" s="55" t="s">
        <v>939</v>
      </c>
    </row>
    <row r="924" spans="1:6" ht="13.9" thickBot="1">
      <c r="A924" s="55" t="s">
        <v>15</v>
      </c>
      <c r="B924" s="56">
        <v>409.98</v>
      </c>
      <c r="C924" s="55" t="s">
        <v>99</v>
      </c>
      <c r="D924" s="55" t="s">
        <v>878</v>
      </c>
      <c r="E924" s="55" t="s">
        <v>93</v>
      </c>
      <c r="F924" s="55" t="s">
        <v>939</v>
      </c>
    </row>
    <row r="925" spans="1:6" ht="13.9" thickBot="1">
      <c r="A925" s="55" t="s">
        <v>20</v>
      </c>
      <c r="B925" s="56">
        <v>17.63</v>
      </c>
      <c r="C925" s="55" t="s">
        <v>99</v>
      </c>
      <c r="D925" s="55" t="s">
        <v>959</v>
      </c>
      <c r="E925" s="55" t="s">
        <v>93</v>
      </c>
      <c r="F925" s="55" t="s">
        <v>939</v>
      </c>
    </row>
    <row r="926" spans="1:6" ht="13.9" thickBot="1">
      <c r="A926" s="55" t="s">
        <v>20</v>
      </c>
      <c r="B926" s="56">
        <v>680.05</v>
      </c>
      <c r="C926" s="55" t="s">
        <v>101</v>
      </c>
      <c r="D926" s="55" t="s">
        <v>959</v>
      </c>
      <c r="E926" s="55" t="s">
        <v>93</v>
      </c>
      <c r="F926" s="55" t="s">
        <v>939</v>
      </c>
    </row>
    <row r="927" spans="1:6" ht="13.9" thickBot="1">
      <c r="A927" s="55" t="s">
        <v>15</v>
      </c>
      <c r="B927" s="56">
        <v>1229.95</v>
      </c>
      <c r="C927" s="55" t="s">
        <v>99</v>
      </c>
      <c r="D927" s="55" t="s">
        <v>168</v>
      </c>
      <c r="E927" s="55" t="s">
        <v>93</v>
      </c>
      <c r="F927" s="55" t="s">
        <v>939</v>
      </c>
    </row>
    <row r="928" spans="1:6" ht="13.9" thickBot="1">
      <c r="A928" s="55" t="s">
        <v>15</v>
      </c>
      <c r="B928" s="56">
        <v>2192.23</v>
      </c>
      <c r="C928" s="55" t="s">
        <v>99</v>
      </c>
      <c r="D928" s="55" t="s">
        <v>909</v>
      </c>
      <c r="E928" s="55" t="s">
        <v>93</v>
      </c>
      <c r="F928" s="55" t="s">
        <v>939</v>
      </c>
    </row>
    <row r="929" spans="1:6" ht="13.9" thickBot="1">
      <c r="A929" s="57"/>
      <c r="B929" s="56">
        <v>133.88999999999999</v>
      </c>
      <c r="C929" s="55" t="s">
        <v>129</v>
      </c>
      <c r="D929" s="55" t="s">
        <v>140</v>
      </c>
      <c r="E929" s="55" t="s">
        <v>93</v>
      </c>
      <c r="F929" s="55" t="s">
        <v>939</v>
      </c>
    </row>
    <row r="930" spans="1:6" ht="13.9" thickBot="1">
      <c r="A930" s="57"/>
      <c r="B930" s="56">
        <v>2747.68</v>
      </c>
      <c r="C930" s="55" t="s">
        <v>91</v>
      </c>
      <c r="D930" s="55" t="s">
        <v>141</v>
      </c>
      <c r="E930" s="55" t="s">
        <v>93</v>
      </c>
      <c r="F930" s="55" t="s">
        <v>939</v>
      </c>
    </row>
    <row r="931" spans="1:6" ht="13.9" thickBot="1">
      <c r="A931" s="55" t="s">
        <v>20</v>
      </c>
      <c r="B931" s="56">
        <v>-60.31</v>
      </c>
      <c r="C931" s="55" t="s">
        <v>108</v>
      </c>
      <c r="D931" s="55" t="s">
        <v>161</v>
      </c>
      <c r="E931" s="55" t="s">
        <v>102</v>
      </c>
      <c r="F931" s="55" t="s">
        <v>939</v>
      </c>
    </row>
    <row r="932" spans="1:6" ht="13.9" thickBot="1">
      <c r="A932" s="55" t="s">
        <v>15</v>
      </c>
      <c r="B932" s="56">
        <v>25522.05</v>
      </c>
      <c r="C932" s="55" t="s">
        <v>99</v>
      </c>
      <c r="D932" s="55" t="s">
        <v>164</v>
      </c>
      <c r="E932" s="55" t="s">
        <v>93</v>
      </c>
      <c r="F932" s="55" t="s">
        <v>939</v>
      </c>
    </row>
    <row r="933" spans="1:6" ht="13.9" thickBot="1">
      <c r="A933" s="55" t="s">
        <v>15</v>
      </c>
      <c r="B933" s="56">
        <v>-9753.43</v>
      </c>
      <c r="C933" s="55" t="s">
        <v>99</v>
      </c>
      <c r="D933" s="55" t="s">
        <v>164</v>
      </c>
      <c r="E933" s="55" t="s">
        <v>102</v>
      </c>
      <c r="F933" s="55" t="s">
        <v>939</v>
      </c>
    </row>
    <row r="934" spans="1:6" ht="13.9" thickBot="1">
      <c r="A934" s="55" t="s">
        <v>103</v>
      </c>
      <c r="B934" s="56">
        <v>760.68</v>
      </c>
      <c r="C934" s="55" t="s">
        <v>99</v>
      </c>
      <c r="D934" s="55" t="s">
        <v>759</v>
      </c>
      <c r="E934" s="55" t="s">
        <v>93</v>
      </c>
      <c r="F934" s="55" t="s">
        <v>939</v>
      </c>
    </row>
    <row r="935" spans="1:6" ht="13.9" thickBot="1">
      <c r="A935" s="55" t="s">
        <v>15</v>
      </c>
      <c r="B935" s="56">
        <v>31725</v>
      </c>
      <c r="C935" s="55" t="s">
        <v>99</v>
      </c>
      <c r="D935" s="55" t="s">
        <v>849</v>
      </c>
      <c r="E935" s="55" t="s">
        <v>93</v>
      </c>
      <c r="F935" s="55" t="s">
        <v>939</v>
      </c>
    </row>
    <row r="936" spans="1:6" ht="13.9" thickBot="1">
      <c r="A936" s="55" t="s">
        <v>15</v>
      </c>
      <c r="B936" s="56">
        <v>340.87</v>
      </c>
      <c r="C936" s="55" t="s">
        <v>99</v>
      </c>
      <c r="D936" s="55" t="s">
        <v>926</v>
      </c>
      <c r="E936" s="55" t="s">
        <v>93</v>
      </c>
      <c r="F936" s="55" t="s">
        <v>939</v>
      </c>
    </row>
    <row r="937" spans="1:6" ht="13.9" thickBot="1">
      <c r="A937" s="55" t="s">
        <v>15</v>
      </c>
      <c r="B937" s="56">
        <v>672.23</v>
      </c>
      <c r="C937" s="55" t="s">
        <v>99</v>
      </c>
      <c r="D937" s="55" t="s">
        <v>960</v>
      </c>
      <c r="E937" s="55" t="s">
        <v>93</v>
      </c>
      <c r="F937" s="55" t="s">
        <v>939</v>
      </c>
    </row>
    <row r="938" spans="1:6" ht="13.9" thickBot="1">
      <c r="A938" s="57"/>
      <c r="B938" s="56">
        <v>608.74</v>
      </c>
      <c r="C938" s="55" t="s">
        <v>91</v>
      </c>
      <c r="D938" s="55" t="s">
        <v>372</v>
      </c>
      <c r="E938" s="55" t="s">
        <v>93</v>
      </c>
      <c r="F938" s="55" t="s">
        <v>939</v>
      </c>
    </row>
    <row r="939" spans="1:6" ht="13.9" thickBot="1">
      <c r="A939" s="55" t="s">
        <v>20</v>
      </c>
      <c r="B939" s="56">
        <v>12274.7</v>
      </c>
      <c r="C939" s="55" t="s">
        <v>99</v>
      </c>
      <c r="D939" s="55" t="s">
        <v>162</v>
      </c>
      <c r="E939" s="55" t="s">
        <v>93</v>
      </c>
      <c r="F939" s="55" t="s">
        <v>939</v>
      </c>
    </row>
    <row r="940" spans="1:6" ht="13.9" thickBot="1">
      <c r="A940" s="55" t="s">
        <v>15</v>
      </c>
      <c r="B940" s="56">
        <v>27469.96</v>
      </c>
      <c r="C940" s="55" t="s">
        <v>99</v>
      </c>
      <c r="D940" s="55" t="s">
        <v>961</v>
      </c>
      <c r="E940" s="55" t="s">
        <v>93</v>
      </c>
      <c r="F940" s="55" t="s">
        <v>939</v>
      </c>
    </row>
    <row r="941" spans="1:6" ht="13.9" thickBot="1">
      <c r="A941" s="55" t="s">
        <v>15</v>
      </c>
      <c r="B941" s="56">
        <v>-421.45</v>
      </c>
      <c r="C941" s="55" t="s">
        <v>99</v>
      </c>
      <c r="D941" s="55" t="s">
        <v>807</v>
      </c>
      <c r="E941" s="55" t="s">
        <v>102</v>
      </c>
      <c r="F941" s="55" t="s">
        <v>939</v>
      </c>
    </row>
    <row r="942" spans="1:6" ht="13.9" thickBot="1">
      <c r="A942" s="57"/>
      <c r="B942" s="56">
        <v>7.98</v>
      </c>
      <c r="C942" s="55" t="s">
        <v>91</v>
      </c>
      <c r="D942" s="55" t="s">
        <v>962</v>
      </c>
      <c r="E942" s="55" t="s">
        <v>93</v>
      </c>
      <c r="F942" s="55" t="s">
        <v>939</v>
      </c>
    </row>
    <row r="943" spans="1:6" ht="13.9" thickBot="1">
      <c r="A943" s="57"/>
      <c r="B943" s="56">
        <v>72.290000000000006</v>
      </c>
      <c r="C943" s="55" t="s">
        <v>120</v>
      </c>
      <c r="D943" s="55" t="s">
        <v>290</v>
      </c>
      <c r="E943" s="55" t="s">
        <v>93</v>
      </c>
      <c r="F943" s="55" t="s">
        <v>939</v>
      </c>
    </row>
    <row r="944" spans="1:6" ht="13.9" thickBot="1">
      <c r="A944" s="57"/>
      <c r="B944" s="56">
        <v>-56.68</v>
      </c>
      <c r="C944" s="55" t="s">
        <v>91</v>
      </c>
      <c r="D944" s="55" t="s">
        <v>110</v>
      </c>
      <c r="E944" s="55" t="s">
        <v>102</v>
      </c>
      <c r="F944" s="55" t="s">
        <v>939</v>
      </c>
    </row>
    <row r="945" spans="1:6" ht="13.9" thickBot="1">
      <c r="A945" s="55" t="s">
        <v>20</v>
      </c>
      <c r="B945" s="56">
        <v>-811.49</v>
      </c>
      <c r="C945" s="55" t="s">
        <v>99</v>
      </c>
      <c r="D945" s="55" t="s">
        <v>797</v>
      </c>
      <c r="E945" s="55" t="s">
        <v>102</v>
      </c>
      <c r="F945" s="55" t="s">
        <v>939</v>
      </c>
    </row>
    <row r="946" spans="1:6" ht="13.9" thickBot="1">
      <c r="A946" s="55" t="s">
        <v>15</v>
      </c>
      <c r="B946" s="56">
        <v>13500</v>
      </c>
      <c r="C946" s="55" t="s">
        <v>99</v>
      </c>
      <c r="D946" s="55" t="s">
        <v>963</v>
      </c>
      <c r="E946" s="55" t="s">
        <v>93</v>
      </c>
      <c r="F946" s="55" t="s">
        <v>939</v>
      </c>
    </row>
    <row r="947" spans="1:6" ht="13.9" thickBot="1">
      <c r="A947" s="57"/>
      <c r="B947" s="56">
        <v>8736.85</v>
      </c>
      <c r="C947" s="55" t="s">
        <v>91</v>
      </c>
      <c r="D947" s="55" t="s">
        <v>208</v>
      </c>
      <c r="E947" s="55" t="s">
        <v>93</v>
      </c>
      <c r="F947" s="55" t="s">
        <v>939</v>
      </c>
    </row>
    <row r="948" spans="1:6" ht="13.9" thickBot="1">
      <c r="A948" s="55" t="s">
        <v>20</v>
      </c>
      <c r="B948" s="56">
        <v>572.23</v>
      </c>
      <c r="C948" s="55" t="s">
        <v>99</v>
      </c>
      <c r="D948" s="55" t="s">
        <v>861</v>
      </c>
      <c r="E948" s="55" t="s">
        <v>93</v>
      </c>
      <c r="F948" s="55" t="s">
        <v>939</v>
      </c>
    </row>
    <row r="949" spans="1:6" ht="13.9" thickBot="1">
      <c r="A949" s="55" t="s">
        <v>20</v>
      </c>
      <c r="B949" s="56">
        <v>11805.99</v>
      </c>
      <c r="C949" s="55" t="s">
        <v>99</v>
      </c>
      <c r="D949" s="55" t="s">
        <v>800</v>
      </c>
      <c r="E949" s="55" t="s">
        <v>93</v>
      </c>
      <c r="F949" s="55" t="s">
        <v>939</v>
      </c>
    </row>
    <row r="950" spans="1:6" ht="13.9" thickBot="1">
      <c r="A950" s="57"/>
      <c r="B950" s="56">
        <v>693.51</v>
      </c>
      <c r="C950" s="55" t="s">
        <v>105</v>
      </c>
      <c r="D950" s="55" t="s">
        <v>154</v>
      </c>
      <c r="E950" s="55" t="s">
        <v>93</v>
      </c>
      <c r="F950" s="55" t="s">
        <v>939</v>
      </c>
    </row>
    <row r="951" spans="1:6" ht="13.9" thickBot="1">
      <c r="A951" s="55" t="s">
        <v>15</v>
      </c>
      <c r="B951" s="56">
        <v>6623.45</v>
      </c>
      <c r="C951" s="55" t="s">
        <v>99</v>
      </c>
      <c r="D951" s="55" t="s">
        <v>902</v>
      </c>
      <c r="E951" s="55" t="s">
        <v>93</v>
      </c>
      <c r="F951" s="55" t="s">
        <v>939</v>
      </c>
    </row>
    <row r="952" spans="1:6" ht="13.9" thickBot="1">
      <c r="A952" s="55" t="s">
        <v>15</v>
      </c>
      <c r="B952" s="56">
        <v>-1310.87</v>
      </c>
      <c r="C952" s="55" t="s">
        <v>99</v>
      </c>
      <c r="D952" s="55" t="s">
        <v>846</v>
      </c>
      <c r="E952" s="55" t="s">
        <v>102</v>
      </c>
      <c r="F952" s="55" t="s">
        <v>939</v>
      </c>
    </row>
    <row r="953" spans="1:6" ht="13.9" thickBot="1">
      <c r="A953" s="55" t="s">
        <v>15</v>
      </c>
      <c r="B953" s="56">
        <v>13500</v>
      </c>
      <c r="C953" s="55" t="s">
        <v>99</v>
      </c>
      <c r="D953" s="55" t="s">
        <v>964</v>
      </c>
      <c r="E953" s="55" t="s">
        <v>93</v>
      </c>
      <c r="F953" s="55" t="s">
        <v>939</v>
      </c>
    </row>
    <row r="954" spans="1:6" ht="13.9" thickBot="1">
      <c r="A954" s="55" t="s">
        <v>15</v>
      </c>
      <c r="B954" s="56">
        <v>1373.16</v>
      </c>
      <c r="C954" s="55" t="s">
        <v>99</v>
      </c>
      <c r="D954" s="55" t="s">
        <v>965</v>
      </c>
      <c r="E954" s="55" t="s">
        <v>93</v>
      </c>
      <c r="F954" s="55" t="s">
        <v>939</v>
      </c>
    </row>
    <row r="955" spans="1:6" ht="13.9" thickBot="1">
      <c r="A955" s="55" t="s">
        <v>103</v>
      </c>
      <c r="B955" s="56">
        <v>11902.68</v>
      </c>
      <c r="C955" s="55" t="s">
        <v>99</v>
      </c>
      <c r="D955" s="55" t="s">
        <v>123</v>
      </c>
      <c r="E955" s="55" t="s">
        <v>93</v>
      </c>
      <c r="F955" s="55" t="s">
        <v>939</v>
      </c>
    </row>
    <row r="956" spans="1:6" ht="13.9" thickBot="1">
      <c r="A956" s="55" t="s">
        <v>15</v>
      </c>
      <c r="B956" s="56">
        <v>663.11</v>
      </c>
      <c r="C956" s="55" t="s">
        <v>99</v>
      </c>
      <c r="D956" s="55" t="s">
        <v>966</v>
      </c>
      <c r="E956" s="55" t="s">
        <v>93</v>
      </c>
      <c r="F956" s="55" t="s">
        <v>939</v>
      </c>
    </row>
    <row r="957" spans="1:6" ht="13.9" thickBot="1">
      <c r="A957" s="57"/>
      <c r="B957" s="56">
        <v>2074.2199999999998</v>
      </c>
      <c r="C957" s="55" t="s">
        <v>91</v>
      </c>
      <c r="D957" s="55" t="s">
        <v>190</v>
      </c>
      <c r="E957" s="55" t="s">
        <v>93</v>
      </c>
      <c r="F957" s="55" t="s">
        <v>939</v>
      </c>
    </row>
    <row r="958" spans="1:6" ht="13.9" thickBot="1">
      <c r="A958" s="55" t="s">
        <v>15</v>
      </c>
      <c r="B958" s="56">
        <v>343.29</v>
      </c>
      <c r="C958" s="55" t="s">
        <v>99</v>
      </c>
      <c r="D958" s="55" t="s">
        <v>967</v>
      </c>
      <c r="E958" s="55" t="s">
        <v>93</v>
      </c>
      <c r="F958" s="55" t="s">
        <v>939</v>
      </c>
    </row>
    <row r="959" spans="1:6" ht="13.9" thickBot="1">
      <c r="A959" s="55" t="s">
        <v>15</v>
      </c>
      <c r="B959" s="56">
        <v>-186.84</v>
      </c>
      <c r="C959" s="55" t="s">
        <v>99</v>
      </c>
      <c r="D959" s="55" t="s">
        <v>856</v>
      </c>
      <c r="E959" s="55" t="s">
        <v>102</v>
      </c>
      <c r="F959" s="55" t="s">
        <v>939</v>
      </c>
    </row>
    <row r="960" spans="1:6" ht="13.9" thickBot="1">
      <c r="A960" s="55" t="s">
        <v>15</v>
      </c>
      <c r="B960" s="56">
        <v>33006.379999999997</v>
      </c>
      <c r="C960" s="55" t="s">
        <v>99</v>
      </c>
      <c r="D960" s="55" t="s">
        <v>714</v>
      </c>
      <c r="E960" s="55" t="s">
        <v>93</v>
      </c>
      <c r="F960" s="55" t="s">
        <v>939</v>
      </c>
    </row>
    <row r="961" spans="1:6" ht="13.9" thickBot="1">
      <c r="A961" s="55" t="s">
        <v>15</v>
      </c>
      <c r="B961" s="56">
        <v>-72.72</v>
      </c>
      <c r="C961" s="55" t="s">
        <v>99</v>
      </c>
      <c r="D961" s="55" t="s">
        <v>782</v>
      </c>
      <c r="E961" s="55" t="s">
        <v>102</v>
      </c>
      <c r="F961" s="55" t="s">
        <v>939</v>
      </c>
    </row>
    <row r="962" spans="1:6" ht="13.9" thickBot="1">
      <c r="A962" s="55" t="s">
        <v>15</v>
      </c>
      <c r="B962" s="56">
        <v>10613.52</v>
      </c>
      <c r="C962" s="55" t="s">
        <v>99</v>
      </c>
      <c r="D962" s="55" t="s">
        <v>919</v>
      </c>
      <c r="E962" s="55" t="s">
        <v>93</v>
      </c>
      <c r="F962" s="55" t="s">
        <v>939</v>
      </c>
    </row>
    <row r="963" spans="1:6" ht="13.9" thickBot="1">
      <c r="A963" s="57"/>
      <c r="B963" s="56">
        <v>1554.81</v>
      </c>
      <c r="C963" s="55" t="s">
        <v>97</v>
      </c>
      <c r="D963" s="55" t="s">
        <v>157</v>
      </c>
      <c r="E963" s="55" t="s">
        <v>93</v>
      </c>
      <c r="F963" s="55" t="s">
        <v>939</v>
      </c>
    </row>
    <row r="964" spans="1:6" ht="13.9" thickBot="1">
      <c r="A964" s="57"/>
      <c r="B964" s="56">
        <v>3702.38</v>
      </c>
      <c r="C964" s="55" t="s">
        <v>91</v>
      </c>
      <c r="D964" s="55" t="s">
        <v>142</v>
      </c>
      <c r="E964" s="55" t="s">
        <v>93</v>
      </c>
      <c r="F964" s="55" t="s">
        <v>939</v>
      </c>
    </row>
    <row r="965" spans="1:6" ht="13.9" thickBot="1">
      <c r="A965" s="57"/>
      <c r="B965" s="56">
        <v>92.84</v>
      </c>
      <c r="C965" s="55" t="s">
        <v>97</v>
      </c>
      <c r="D965" s="55" t="s">
        <v>295</v>
      </c>
      <c r="E965" s="55" t="s">
        <v>93</v>
      </c>
      <c r="F965" s="55" t="s">
        <v>939</v>
      </c>
    </row>
    <row r="966" spans="1:6" ht="13.9" thickBot="1">
      <c r="A966" s="57"/>
      <c r="B966" s="56">
        <v>3683.36</v>
      </c>
      <c r="C966" s="55" t="s">
        <v>91</v>
      </c>
      <c r="D966" s="55" t="s">
        <v>206</v>
      </c>
      <c r="E966" s="55" t="s">
        <v>93</v>
      </c>
      <c r="F966" s="55" t="s">
        <v>939</v>
      </c>
    </row>
    <row r="967" spans="1:6" ht="13.9" thickBot="1">
      <c r="A967" s="57"/>
      <c r="B967" s="56">
        <v>3.57</v>
      </c>
      <c r="C967" s="55" t="s">
        <v>91</v>
      </c>
      <c r="D967" s="55" t="s">
        <v>188</v>
      </c>
      <c r="E967" s="55" t="s">
        <v>93</v>
      </c>
      <c r="F967" s="55" t="s">
        <v>939</v>
      </c>
    </row>
    <row r="968" spans="1:6" ht="13.9" thickBot="1">
      <c r="A968" s="55" t="s">
        <v>15</v>
      </c>
      <c r="B968" s="56">
        <v>130.55000000000001</v>
      </c>
      <c r="C968" s="55" t="s">
        <v>108</v>
      </c>
      <c r="D968" s="55" t="s">
        <v>218</v>
      </c>
      <c r="E968" s="55" t="s">
        <v>93</v>
      </c>
      <c r="F968" s="55" t="s">
        <v>939</v>
      </c>
    </row>
    <row r="969" spans="1:6" ht="13.9" thickBot="1">
      <c r="A969" s="55" t="s">
        <v>15</v>
      </c>
      <c r="B969" s="56">
        <v>2303.67</v>
      </c>
      <c r="C969" s="55" t="s">
        <v>99</v>
      </c>
      <c r="D969" s="55" t="s">
        <v>968</v>
      </c>
      <c r="E969" s="55" t="s">
        <v>93</v>
      </c>
      <c r="F969" s="55" t="s">
        <v>939</v>
      </c>
    </row>
    <row r="970" spans="1:6" ht="13.9" thickBot="1">
      <c r="A970" s="55" t="s">
        <v>15</v>
      </c>
      <c r="B970" s="56">
        <v>223.73</v>
      </c>
      <c r="C970" s="55" t="s">
        <v>99</v>
      </c>
      <c r="D970" s="55" t="s">
        <v>165</v>
      </c>
      <c r="E970" s="55" t="s">
        <v>93</v>
      </c>
      <c r="F970" s="55" t="s">
        <v>939</v>
      </c>
    </row>
    <row r="971" spans="1:6" ht="13.9" thickBot="1">
      <c r="A971" s="55" t="s">
        <v>15</v>
      </c>
      <c r="B971" s="56">
        <v>4725</v>
      </c>
      <c r="C971" s="55" t="s">
        <v>99</v>
      </c>
      <c r="D971" s="55" t="s">
        <v>198</v>
      </c>
      <c r="E971" s="55" t="s">
        <v>93</v>
      </c>
      <c r="F971" s="55" t="s">
        <v>939</v>
      </c>
    </row>
    <row r="972" spans="1:6" ht="13.9" thickBot="1">
      <c r="A972" s="57"/>
      <c r="B972" s="56">
        <v>37491.29</v>
      </c>
      <c r="C972" s="55" t="s">
        <v>106</v>
      </c>
      <c r="D972" s="55" t="s">
        <v>156</v>
      </c>
      <c r="E972" s="55" t="s">
        <v>93</v>
      </c>
      <c r="F972" s="55" t="s">
        <v>939</v>
      </c>
    </row>
    <row r="973" spans="1:6" ht="13.9" thickBot="1">
      <c r="A973" s="55" t="s">
        <v>15</v>
      </c>
      <c r="B973" s="56">
        <v>-288</v>
      </c>
      <c r="C973" s="55" t="s">
        <v>99</v>
      </c>
      <c r="D973" s="55" t="s">
        <v>961</v>
      </c>
      <c r="E973" s="55" t="s">
        <v>102</v>
      </c>
      <c r="F973" s="55" t="s">
        <v>939</v>
      </c>
    </row>
    <row r="974" spans="1:6" ht="13.9" thickBot="1">
      <c r="A974" s="55" t="s">
        <v>15</v>
      </c>
      <c r="B974" s="56">
        <v>882.05</v>
      </c>
      <c r="C974" s="55" t="s">
        <v>99</v>
      </c>
      <c r="D974" s="55" t="s">
        <v>745</v>
      </c>
      <c r="E974" s="55" t="s">
        <v>93</v>
      </c>
      <c r="F974" s="55" t="s">
        <v>939</v>
      </c>
    </row>
    <row r="975" spans="1:6" ht="13.9" thickBot="1">
      <c r="A975" s="57"/>
      <c r="B975" s="56">
        <v>1.44</v>
      </c>
      <c r="C975" s="55" t="s">
        <v>91</v>
      </c>
      <c r="D975" s="55" t="s">
        <v>291</v>
      </c>
      <c r="E975" s="55" t="s">
        <v>93</v>
      </c>
      <c r="F975" s="55" t="s">
        <v>939</v>
      </c>
    </row>
    <row r="976" spans="1:6" ht="13.9" thickBot="1">
      <c r="A976" s="55" t="s">
        <v>15</v>
      </c>
      <c r="B976" s="56">
        <v>9261.25</v>
      </c>
      <c r="C976" s="55" t="s">
        <v>99</v>
      </c>
      <c r="D976" s="55" t="s">
        <v>808</v>
      </c>
      <c r="E976" s="55" t="s">
        <v>93</v>
      </c>
      <c r="F976" s="55" t="s">
        <v>939</v>
      </c>
    </row>
    <row r="977" spans="1:6" ht="13.9" thickBot="1">
      <c r="A977" s="55" t="s">
        <v>15</v>
      </c>
      <c r="B977" s="56">
        <v>4575.74</v>
      </c>
      <c r="C977" s="55" t="s">
        <v>99</v>
      </c>
      <c r="D977" s="55" t="s">
        <v>969</v>
      </c>
      <c r="E977" s="55" t="s">
        <v>93</v>
      </c>
      <c r="F977" s="55" t="s">
        <v>939</v>
      </c>
    </row>
    <row r="978" spans="1:6" ht="13.9" thickBot="1">
      <c r="A978" s="55" t="s">
        <v>15</v>
      </c>
      <c r="B978" s="56">
        <v>30022.61</v>
      </c>
      <c r="C978" s="55" t="s">
        <v>108</v>
      </c>
      <c r="D978" s="55" t="s">
        <v>840</v>
      </c>
      <c r="E978" s="55" t="s">
        <v>93</v>
      </c>
      <c r="F978" s="55" t="s">
        <v>939</v>
      </c>
    </row>
    <row r="979" spans="1:6" ht="13.9" thickBot="1">
      <c r="A979" s="55" t="s">
        <v>109</v>
      </c>
      <c r="B979" s="56">
        <v>5073.42</v>
      </c>
      <c r="C979" s="55" t="s">
        <v>99</v>
      </c>
      <c r="D979" s="55" t="s">
        <v>119</v>
      </c>
      <c r="E979" s="55" t="s">
        <v>93</v>
      </c>
      <c r="F979" s="55" t="s">
        <v>939</v>
      </c>
    </row>
    <row r="980" spans="1:6" ht="13.9" thickBot="1">
      <c r="A980" s="55" t="s">
        <v>15</v>
      </c>
      <c r="B980" s="56">
        <v>1171.71</v>
      </c>
      <c r="C980" s="55" t="s">
        <v>99</v>
      </c>
      <c r="D980" s="55" t="s">
        <v>856</v>
      </c>
      <c r="E980" s="55" t="s">
        <v>93</v>
      </c>
      <c r="F980" s="55" t="s">
        <v>939</v>
      </c>
    </row>
    <row r="981" spans="1:6" ht="13.9" thickBot="1">
      <c r="A981" s="55" t="s">
        <v>15</v>
      </c>
      <c r="B981" s="56">
        <v>-4703.33</v>
      </c>
      <c r="C981" s="55" t="s">
        <v>99</v>
      </c>
      <c r="D981" s="55" t="s">
        <v>714</v>
      </c>
      <c r="E981" s="55" t="s">
        <v>102</v>
      </c>
      <c r="F981" s="55" t="s">
        <v>939</v>
      </c>
    </row>
    <row r="982" spans="1:6" ht="13.9" thickBot="1">
      <c r="A982" s="55" t="s">
        <v>15</v>
      </c>
      <c r="B982" s="56">
        <v>-386</v>
      </c>
      <c r="C982" s="55" t="s">
        <v>99</v>
      </c>
      <c r="D982" s="55" t="s">
        <v>909</v>
      </c>
      <c r="E982" s="55" t="s">
        <v>102</v>
      </c>
      <c r="F982" s="55" t="s">
        <v>939</v>
      </c>
    </row>
    <row r="983" spans="1:6" ht="13.9" thickBot="1">
      <c r="A983" s="55" t="s">
        <v>15</v>
      </c>
      <c r="B983" s="56">
        <v>844.9</v>
      </c>
      <c r="C983" s="55" t="s">
        <v>99</v>
      </c>
      <c r="D983" s="55" t="s">
        <v>970</v>
      </c>
      <c r="E983" s="55" t="s">
        <v>93</v>
      </c>
      <c r="F983" s="55" t="s">
        <v>939</v>
      </c>
    </row>
    <row r="984" spans="1:6" ht="13.9" thickBot="1">
      <c r="A984" s="55" t="s">
        <v>15</v>
      </c>
      <c r="B984" s="56">
        <v>9000</v>
      </c>
      <c r="C984" s="55" t="s">
        <v>99</v>
      </c>
      <c r="D984" s="55" t="s">
        <v>971</v>
      </c>
      <c r="E984" s="55" t="s">
        <v>93</v>
      </c>
      <c r="F984" s="55" t="s">
        <v>939</v>
      </c>
    </row>
    <row r="985" spans="1:6" ht="13.9" thickBot="1">
      <c r="A985" s="57"/>
      <c r="B985" s="56">
        <v>3249.44</v>
      </c>
      <c r="C985" s="55" t="s">
        <v>91</v>
      </c>
      <c r="D985" s="55" t="s">
        <v>912</v>
      </c>
      <c r="E985" s="55" t="s">
        <v>93</v>
      </c>
      <c r="F985" s="55" t="s">
        <v>939</v>
      </c>
    </row>
    <row r="986" spans="1:6" ht="13.9" thickBot="1">
      <c r="A986" s="55" t="s">
        <v>15</v>
      </c>
      <c r="B986" s="56">
        <v>751.35</v>
      </c>
      <c r="C986" s="55" t="s">
        <v>99</v>
      </c>
      <c r="D986" s="55" t="s">
        <v>923</v>
      </c>
      <c r="E986" s="55" t="s">
        <v>93</v>
      </c>
      <c r="F986" s="55" t="s">
        <v>939</v>
      </c>
    </row>
    <row r="987" spans="1:6" ht="13.9" thickBot="1">
      <c r="A987" s="55" t="s">
        <v>15</v>
      </c>
      <c r="B987" s="56">
        <v>1044.6099999999999</v>
      </c>
      <c r="C987" s="55" t="s">
        <v>99</v>
      </c>
      <c r="D987" s="55" t="s">
        <v>743</v>
      </c>
      <c r="E987" s="55" t="s">
        <v>93</v>
      </c>
      <c r="F987" s="55" t="s">
        <v>939</v>
      </c>
    </row>
    <row r="988" spans="1:6" ht="13.9" thickBot="1">
      <c r="A988" s="55" t="s">
        <v>15</v>
      </c>
      <c r="B988" s="56">
        <v>9253.7199999999993</v>
      </c>
      <c r="C988" s="55" t="s">
        <v>99</v>
      </c>
      <c r="D988" s="55" t="s">
        <v>972</v>
      </c>
      <c r="E988" s="55" t="s">
        <v>93</v>
      </c>
      <c r="F988" s="55" t="s">
        <v>939</v>
      </c>
    </row>
    <row r="989" spans="1:6" ht="13.9" thickBot="1">
      <c r="A989" s="55" t="s">
        <v>15</v>
      </c>
      <c r="B989" s="56">
        <v>-526.72</v>
      </c>
      <c r="C989" s="55" t="s">
        <v>99</v>
      </c>
      <c r="D989" s="55" t="s">
        <v>922</v>
      </c>
      <c r="E989" s="55" t="s">
        <v>102</v>
      </c>
      <c r="F989" s="55" t="s">
        <v>939</v>
      </c>
    </row>
    <row r="990" spans="1:6" ht="13.9" thickBot="1">
      <c r="A990" s="55" t="s">
        <v>15</v>
      </c>
      <c r="B990" s="56">
        <v>2591.9899999999998</v>
      </c>
      <c r="C990" s="55" t="s">
        <v>99</v>
      </c>
      <c r="D990" s="55" t="s">
        <v>973</v>
      </c>
      <c r="E990" s="55" t="s">
        <v>93</v>
      </c>
      <c r="F990" s="55" t="s">
        <v>939</v>
      </c>
    </row>
    <row r="991" spans="1:6" ht="13.9" thickBot="1">
      <c r="A991" s="55" t="s">
        <v>15</v>
      </c>
      <c r="B991" s="56">
        <v>9478.7199999999993</v>
      </c>
      <c r="C991" s="55" t="s">
        <v>99</v>
      </c>
      <c r="D991" s="55" t="s">
        <v>953</v>
      </c>
      <c r="E991" s="55" t="s">
        <v>93</v>
      </c>
      <c r="F991" s="55" t="s">
        <v>939</v>
      </c>
    </row>
    <row r="992" spans="1:6" ht="13.9" thickBot="1">
      <c r="A992" s="55" t="s">
        <v>15</v>
      </c>
      <c r="B992" s="56">
        <v>4774.5600000000004</v>
      </c>
      <c r="C992" s="55" t="s">
        <v>99</v>
      </c>
      <c r="D992" s="55" t="s">
        <v>799</v>
      </c>
      <c r="E992" s="55" t="s">
        <v>93</v>
      </c>
      <c r="F992" s="55" t="s">
        <v>939</v>
      </c>
    </row>
    <row r="993" spans="1:6" ht="13.9" thickBot="1">
      <c r="A993" s="57"/>
      <c r="B993" s="56">
        <v>272.49</v>
      </c>
      <c r="C993" s="55" t="s">
        <v>122</v>
      </c>
      <c r="D993" s="55" t="s">
        <v>178</v>
      </c>
      <c r="E993" s="55" t="s">
        <v>93</v>
      </c>
      <c r="F993" s="55" t="s">
        <v>939</v>
      </c>
    </row>
    <row r="994" spans="1:6" ht="13.9" thickBot="1">
      <c r="A994" s="55" t="s">
        <v>20</v>
      </c>
      <c r="B994" s="56">
        <v>28526.48</v>
      </c>
      <c r="C994" s="55" t="s">
        <v>99</v>
      </c>
      <c r="D994" s="55" t="s">
        <v>217</v>
      </c>
      <c r="E994" s="55" t="s">
        <v>93</v>
      </c>
      <c r="F994" s="55" t="s">
        <v>939</v>
      </c>
    </row>
    <row r="995" spans="1:6" ht="13.9" thickBot="1">
      <c r="A995" s="55" t="s">
        <v>15</v>
      </c>
      <c r="B995" s="56">
        <v>6362.47</v>
      </c>
      <c r="C995" s="55" t="s">
        <v>99</v>
      </c>
      <c r="D995" s="55" t="s">
        <v>249</v>
      </c>
      <c r="E995" s="55" t="s">
        <v>93</v>
      </c>
      <c r="F995" s="55" t="s">
        <v>939</v>
      </c>
    </row>
    <row r="996" spans="1:6" ht="13.9" thickBot="1">
      <c r="A996" s="55" t="s">
        <v>15</v>
      </c>
      <c r="B996" s="56">
        <v>590.14</v>
      </c>
      <c r="C996" s="55" t="s">
        <v>99</v>
      </c>
      <c r="D996" s="55" t="s">
        <v>928</v>
      </c>
      <c r="E996" s="55" t="s">
        <v>93</v>
      </c>
      <c r="F996" s="55" t="s">
        <v>939</v>
      </c>
    </row>
    <row r="997" spans="1:6" ht="13.9" thickBot="1">
      <c r="A997" s="55" t="s">
        <v>20</v>
      </c>
      <c r="B997" s="56">
        <v>10587.51</v>
      </c>
      <c r="C997" s="55" t="s">
        <v>99</v>
      </c>
      <c r="D997" s="55" t="s">
        <v>974</v>
      </c>
      <c r="E997" s="55" t="s">
        <v>93</v>
      </c>
      <c r="F997" s="55" t="s">
        <v>939</v>
      </c>
    </row>
    <row r="998" spans="1:6" ht="13.9" thickBot="1">
      <c r="A998" s="55" t="s">
        <v>15</v>
      </c>
      <c r="B998" s="56">
        <v>21870.99</v>
      </c>
      <c r="C998" s="55" t="s">
        <v>99</v>
      </c>
      <c r="D998" s="55" t="s">
        <v>975</v>
      </c>
      <c r="E998" s="55" t="s">
        <v>93</v>
      </c>
      <c r="F998" s="55" t="s">
        <v>939</v>
      </c>
    </row>
    <row r="999" spans="1:6" ht="13.9" thickBot="1">
      <c r="A999" s="55" t="s">
        <v>15</v>
      </c>
      <c r="B999" s="56">
        <v>589.78</v>
      </c>
      <c r="C999" s="55" t="s">
        <v>99</v>
      </c>
      <c r="D999" s="55" t="s">
        <v>976</v>
      </c>
      <c r="E999" s="55" t="s">
        <v>93</v>
      </c>
      <c r="F999" s="55" t="s">
        <v>939</v>
      </c>
    </row>
    <row r="1000" spans="1:6" ht="13.9" thickBot="1">
      <c r="A1000" s="55" t="s">
        <v>15</v>
      </c>
      <c r="B1000" s="56">
        <v>2124</v>
      </c>
      <c r="C1000" s="55" t="s">
        <v>99</v>
      </c>
      <c r="D1000" s="55" t="s">
        <v>804</v>
      </c>
      <c r="E1000" s="55" t="s">
        <v>93</v>
      </c>
      <c r="F1000" s="55" t="s">
        <v>939</v>
      </c>
    </row>
    <row r="1001" spans="1:6" ht="13.9" thickBot="1">
      <c r="A1001" s="55" t="s">
        <v>103</v>
      </c>
      <c r="B1001" s="56">
        <v>-520.13</v>
      </c>
      <c r="C1001" s="55" t="s">
        <v>99</v>
      </c>
      <c r="D1001" s="55" t="s">
        <v>759</v>
      </c>
      <c r="E1001" s="55" t="s">
        <v>102</v>
      </c>
      <c r="F1001" s="55" t="s">
        <v>939</v>
      </c>
    </row>
    <row r="1002" spans="1:6" ht="13.9" thickBot="1">
      <c r="A1002" s="57"/>
      <c r="B1002" s="56">
        <v>349.71</v>
      </c>
      <c r="C1002" s="55" t="s">
        <v>91</v>
      </c>
      <c r="D1002" s="55" t="s">
        <v>100</v>
      </c>
      <c r="E1002" s="55" t="s">
        <v>93</v>
      </c>
      <c r="F1002" s="55" t="s">
        <v>939</v>
      </c>
    </row>
    <row r="1003" spans="1:6" ht="13.9" thickBot="1">
      <c r="A1003" s="57"/>
      <c r="B1003" s="56">
        <v>-360.28</v>
      </c>
      <c r="C1003" s="55" t="s">
        <v>91</v>
      </c>
      <c r="D1003" s="55" t="s">
        <v>191</v>
      </c>
      <c r="E1003" s="55" t="s">
        <v>102</v>
      </c>
      <c r="F1003" s="55" t="s">
        <v>939</v>
      </c>
    </row>
    <row r="1004" spans="1:6" ht="13.9" thickBot="1">
      <c r="A1004" s="55" t="s">
        <v>15</v>
      </c>
      <c r="B1004" s="56">
        <v>2738.22</v>
      </c>
      <c r="C1004" s="55" t="s">
        <v>99</v>
      </c>
      <c r="D1004" s="55" t="s">
        <v>865</v>
      </c>
      <c r="E1004" s="55" t="s">
        <v>93</v>
      </c>
      <c r="F1004" s="55" t="s">
        <v>939</v>
      </c>
    </row>
    <row r="1005" spans="1:6" ht="13.9" thickBot="1">
      <c r="A1005" s="55" t="s">
        <v>15</v>
      </c>
      <c r="B1005" s="56">
        <v>9000</v>
      </c>
      <c r="C1005" s="55" t="s">
        <v>99</v>
      </c>
      <c r="D1005" s="55" t="s">
        <v>167</v>
      </c>
      <c r="E1005" s="55" t="s">
        <v>93</v>
      </c>
      <c r="F1005" s="55" t="s">
        <v>939</v>
      </c>
    </row>
    <row r="1006" spans="1:6" ht="13.9" thickBot="1">
      <c r="A1006" s="55" t="s">
        <v>15</v>
      </c>
      <c r="B1006" s="56">
        <v>142.88999999999999</v>
      </c>
      <c r="C1006" s="55" t="s">
        <v>99</v>
      </c>
      <c r="D1006" s="55" t="s">
        <v>893</v>
      </c>
      <c r="E1006" s="55" t="s">
        <v>93</v>
      </c>
      <c r="F1006" s="55" t="s">
        <v>939</v>
      </c>
    </row>
    <row r="1007" spans="1:6" ht="13.9" thickBot="1">
      <c r="A1007" s="57"/>
      <c r="B1007" s="56">
        <v>1660.96</v>
      </c>
      <c r="C1007" s="55" t="s">
        <v>133</v>
      </c>
      <c r="D1007" s="55" t="s">
        <v>134</v>
      </c>
      <c r="E1007" s="55" t="s">
        <v>93</v>
      </c>
      <c r="F1007" s="55" t="s">
        <v>939</v>
      </c>
    </row>
    <row r="1008" spans="1:6" ht="13.9" thickBot="1">
      <c r="A1008" s="55" t="s">
        <v>15</v>
      </c>
      <c r="B1008" s="56">
        <v>-906.57</v>
      </c>
      <c r="C1008" s="55" t="s">
        <v>99</v>
      </c>
      <c r="D1008" s="55" t="s">
        <v>942</v>
      </c>
      <c r="E1008" s="55" t="s">
        <v>102</v>
      </c>
      <c r="F1008" s="55" t="s">
        <v>939</v>
      </c>
    </row>
    <row r="1009" spans="1:6" ht="13.9" thickBot="1">
      <c r="A1009" s="55" t="s">
        <v>15</v>
      </c>
      <c r="B1009" s="56">
        <v>13500</v>
      </c>
      <c r="C1009" s="55" t="s">
        <v>99</v>
      </c>
      <c r="D1009" s="55" t="s">
        <v>977</v>
      </c>
      <c r="E1009" s="55" t="s">
        <v>93</v>
      </c>
      <c r="F1009" s="55" t="s">
        <v>939</v>
      </c>
    </row>
    <row r="1010" spans="1:6" ht="13.9" thickBot="1">
      <c r="A1010" s="55" t="s">
        <v>15</v>
      </c>
      <c r="B1010" s="56">
        <v>193</v>
      </c>
      <c r="C1010" s="55" t="s">
        <v>99</v>
      </c>
      <c r="D1010" s="55" t="s">
        <v>781</v>
      </c>
      <c r="E1010" s="55" t="s">
        <v>93</v>
      </c>
      <c r="F1010" s="55" t="s">
        <v>939</v>
      </c>
    </row>
    <row r="1011" spans="1:6" ht="13.9" thickBot="1">
      <c r="A1011" s="55" t="s">
        <v>20</v>
      </c>
      <c r="B1011" s="56">
        <v>9595.89</v>
      </c>
      <c r="C1011" s="55" t="s">
        <v>99</v>
      </c>
      <c r="D1011" s="55" t="s">
        <v>931</v>
      </c>
      <c r="E1011" s="55" t="s">
        <v>93</v>
      </c>
      <c r="F1011" s="55" t="s">
        <v>939</v>
      </c>
    </row>
    <row r="1012" spans="1:6" ht="13.9" thickBot="1">
      <c r="A1012" s="55" t="s">
        <v>103</v>
      </c>
      <c r="B1012" s="56">
        <v>89.57</v>
      </c>
      <c r="C1012" s="55" t="s">
        <v>99</v>
      </c>
      <c r="D1012" s="55" t="s">
        <v>978</v>
      </c>
      <c r="E1012" s="55" t="s">
        <v>93</v>
      </c>
      <c r="F1012" s="55" t="s">
        <v>939</v>
      </c>
    </row>
    <row r="1013" spans="1:6" ht="13.9" thickBot="1">
      <c r="A1013" s="55" t="s">
        <v>15</v>
      </c>
      <c r="B1013" s="56">
        <v>224.24</v>
      </c>
      <c r="C1013" s="55" t="s">
        <v>99</v>
      </c>
      <c r="D1013" s="55" t="s">
        <v>881</v>
      </c>
      <c r="E1013" s="55" t="s">
        <v>93</v>
      </c>
      <c r="F1013" s="55" t="s">
        <v>939</v>
      </c>
    </row>
    <row r="1014" spans="1:6" ht="13.9" thickBot="1">
      <c r="A1014" s="57"/>
      <c r="B1014" s="56">
        <v>1080</v>
      </c>
      <c r="C1014" s="55" t="s">
        <v>91</v>
      </c>
      <c r="D1014" s="55" t="s">
        <v>912</v>
      </c>
      <c r="E1014" s="55" t="s">
        <v>93</v>
      </c>
      <c r="F1014" s="55" t="s">
        <v>979</v>
      </c>
    </row>
    <row r="1015" spans="1:6" ht="13.9" thickBot="1">
      <c r="A1015" s="57"/>
      <c r="B1015" s="56">
        <v>1075.43</v>
      </c>
      <c r="C1015" s="55" t="s">
        <v>91</v>
      </c>
      <c r="D1015" s="55" t="s">
        <v>141</v>
      </c>
      <c r="E1015" s="55" t="s">
        <v>93</v>
      </c>
      <c r="F1015" s="55" t="s">
        <v>979</v>
      </c>
    </row>
    <row r="1016" spans="1:6" ht="13.9" thickBot="1">
      <c r="A1016" s="55" t="s">
        <v>15</v>
      </c>
      <c r="B1016" s="56">
        <v>189.83</v>
      </c>
      <c r="C1016" s="55" t="s">
        <v>99</v>
      </c>
      <c r="D1016" s="55" t="s">
        <v>923</v>
      </c>
      <c r="E1016" s="55" t="s">
        <v>93</v>
      </c>
      <c r="F1016" s="55" t="s">
        <v>979</v>
      </c>
    </row>
    <row r="1017" spans="1:6" ht="13.9" thickBot="1">
      <c r="A1017" s="55" t="s">
        <v>15</v>
      </c>
      <c r="B1017" s="56">
        <v>1107.97</v>
      </c>
      <c r="C1017" s="55" t="s">
        <v>99</v>
      </c>
      <c r="D1017" s="55" t="s">
        <v>972</v>
      </c>
      <c r="E1017" s="55" t="s">
        <v>93</v>
      </c>
      <c r="F1017" s="55" t="s">
        <v>979</v>
      </c>
    </row>
    <row r="1018" spans="1:6" ht="13.9" thickBot="1">
      <c r="A1018" s="55" t="s">
        <v>103</v>
      </c>
      <c r="B1018" s="56">
        <v>12055.33</v>
      </c>
      <c r="C1018" s="55" t="s">
        <v>99</v>
      </c>
      <c r="D1018" s="55" t="s">
        <v>759</v>
      </c>
      <c r="E1018" s="55" t="s">
        <v>93</v>
      </c>
      <c r="F1018" s="55" t="s">
        <v>979</v>
      </c>
    </row>
    <row r="1019" spans="1:6" ht="13.9" thickBot="1">
      <c r="A1019" s="55" t="s">
        <v>15</v>
      </c>
      <c r="B1019" s="56">
        <v>3456</v>
      </c>
      <c r="C1019" s="55" t="s">
        <v>99</v>
      </c>
      <c r="D1019" s="55" t="s">
        <v>980</v>
      </c>
      <c r="E1019" s="55" t="s">
        <v>93</v>
      </c>
      <c r="F1019" s="55" t="s">
        <v>979</v>
      </c>
    </row>
    <row r="1020" spans="1:6" ht="13.9" thickBot="1">
      <c r="A1020" s="57"/>
      <c r="B1020" s="56">
        <v>711.55</v>
      </c>
      <c r="C1020" s="55" t="s">
        <v>91</v>
      </c>
      <c r="D1020" s="55" t="s">
        <v>159</v>
      </c>
      <c r="E1020" s="55" t="s">
        <v>93</v>
      </c>
      <c r="F1020" s="55" t="s">
        <v>979</v>
      </c>
    </row>
    <row r="1021" spans="1:6" ht="13.9" thickBot="1">
      <c r="A1021" s="55" t="s">
        <v>15</v>
      </c>
      <c r="B1021" s="56">
        <v>656.93</v>
      </c>
      <c r="C1021" s="55" t="s">
        <v>99</v>
      </c>
      <c r="D1021" s="55" t="s">
        <v>960</v>
      </c>
      <c r="E1021" s="55" t="s">
        <v>93</v>
      </c>
      <c r="F1021" s="55" t="s">
        <v>979</v>
      </c>
    </row>
    <row r="1022" spans="1:6" ht="13.9" thickBot="1">
      <c r="A1022" s="55" t="s">
        <v>15</v>
      </c>
      <c r="B1022" s="56">
        <v>2895.94</v>
      </c>
      <c r="C1022" s="55" t="s">
        <v>99</v>
      </c>
      <c r="D1022" s="55" t="s">
        <v>541</v>
      </c>
      <c r="E1022" s="55" t="s">
        <v>93</v>
      </c>
      <c r="F1022" s="55" t="s">
        <v>979</v>
      </c>
    </row>
    <row r="1023" spans="1:6" ht="13.9" thickBot="1">
      <c r="A1023" s="55" t="s">
        <v>15</v>
      </c>
      <c r="B1023" s="56">
        <v>634.23</v>
      </c>
      <c r="C1023" s="55" t="s">
        <v>99</v>
      </c>
      <c r="D1023" s="55" t="s">
        <v>961</v>
      </c>
      <c r="E1023" s="55" t="s">
        <v>93</v>
      </c>
      <c r="F1023" s="55" t="s">
        <v>979</v>
      </c>
    </row>
    <row r="1024" spans="1:6" ht="13.9" thickBot="1">
      <c r="A1024" s="55" t="s">
        <v>15</v>
      </c>
      <c r="B1024" s="56">
        <v>1287.1600000000001</v>
      </c>
      <c r="C1024" s="55" t="s">
        <v>99</v>
      </c>
      <c r="D1024" s="55" t="s">
        <v>973</v>
      </c>
      <c r="E1024" s="55" t="s">
        <v>93</v>
      </c>
      <c r="F1024" s="55" t="s">
        <v>979</v>
      </c>
    </row>
    <row r="1025" spans="1:6" ht="13.9" thickBot="1">
      <c r="A1025" s="57"/>
      <c r="B1025" s="56">
        <v>3266.37</v>
      </c>
      <c r="C1025" s="55" t="s">
        <v>91</v>
      </c>
      <c r="D1025" s="55" t="s">
        <v>290</v>
      </c>
      <c r="E1025" s="55" t="s">
        <v>93</v>
      </c>
      <c r="F1025" s="55" t="s">
        <v>979</v>
      </c>
    </row>
    <row r="1026" spans="1:6" ht="13.9" thickBot="1">
      <c r="A1026" s="57"/>
      <c r="B1026" s="56">
        <v>358.1</v>
      </c>
      <c r="C1026" s="55" t="s">
        <v>120</v>
      </c>
      <c r="D1026" s="55" t="s">
        <v>290</v>
      </c>
      <c r="E1026" s="55" t="s">
        <v>93</v>
      </c>
      <c r="F1026" s="55" t="s">
        <v>979</v>
      </c>
    </row>
    <row r="1027" spans="1:6" ht="13.9" thickBot="1">
      <c r="A1027" s="55" t="s">
        <v>15</v>
      </c>
      <c r="B1027" s="56">
        <v>1030.46</v>
      </c>
      <c r="C1027" s="55" t="s">
        <v>99</v>
      </c>
      <c r="D1027" s="55" t="s">
        <v>798</v>
      </c>
      <c r="E1027" s="55" t="s">
        <v>93</v>
      </c>
      <c r="F1027" s="55" t="s">
        <v>979</v>
      </c>
    </row>
    <row r="1028" spans="1:6" ht="13.9" thickBot="1">
      <c r="A1028" s="55" t="s">
        <v>15</v>
      </c>
      <c r="B1028" s="56">
        <v>-376.45</v>
      </c>
      <c r="C1028" s="55" t="s">
        <v>99</v>
      </c>
      <c r="D1028" s="55" t="s">
        <v>799</v>
      </c>
      <c r="E1028" s="55" t="s">
        <v>102</v>
      </c>
      <c r="F1028" s="55" t="s">
        <v>979</v>
      </c>
    </row>
    <row r="1029" spans="1:6" ht="13.9" thickBot="1">
      <c r="A1029" s="57"/>
      <c r="B1029" s="56">
        <v>155.34</v>
      </c>
      <c r="C1029" s="55" t="s">
        <v>105</v>
      </c>
      <c r="D1029" s="55" t="s">
        <v>154</v>
      </c>
      <c r="E1029" s="55" t="s">
        <v>93</v>
      </c>
      <c r="F1029" s="55" t="s">
        <v>979</v>
      </c>
    </row>
    <row r="1030" spans="1:6" ht="13.9" thickBot="1">
      <c r="A1030" s="55" t="s">
        <v>20</v>
      </c>
      <c r="B1030" s="56">
        <v>9767.49</v>
      </c>
      <c r="C1030" s="55" t="s">
        <v>99</v>
      </c>
      <c r="D1030" s="55" t="s">
        <v>872</v>
      </c>
      <c r="E1030" s="55" t="s">
        <v>93</v>
      </c>
      <c r="F1030" s="55" t="s">
        <v>979</v>
      </c>
    </row>
    <row r="1031" spans="1:6" ht="13.9" thickBot="1">
      <c r="A1031" s="57"/>
      <c r="B1031" s="56">
        <v>-91.4</v>
      </c>
      <c r="C1031" s="55" t="s">
        <v>91</v>
      </c>
      <c r="D1031" s="55" t="s">
        <v>191</v>
      </c>
      <c r="E1031" s="55" t="s">
        <v>102</v>
      </c>
      <c r="F1031" s="55" t="s">
        <v>979</v>
      </c>
    </row>
    <row r="1032" spans="1:6" ht="13.9" thickBot="1">
      <c r="A1032" s="55" t="s">
        <v>15</v>
      </c>
      <c r="B1032" s="56">
        <v>169.36</v>
      </c>
      <c r="C1032" s="55" t="s">
        <v>99</v>
      </c>
      <c r="D1032" s="55" t="s">
        <v>873</v>
      </c>
      <c r="E1032" s="55" t="s">
        <v>93</v>
      </c>
      <c r="F1032" s="55" t="s">
        <v>979</v>
      </c>
    </row>
    <row r="1033" spans="1:6" ht="13.9" thickBot="1">
      <c r="A1033" s="55" t="s">
        <v>15</v>
      </c>
      <c r="B1033" s="56">
        <v>1251.49</v>
      </c>
      <c r="C1033" s="55" t="s">
        <v>99</v>
      </c>
      <c r="D1033" s="55" t="s">
        <v>981</v>
      </c>
      <c r="E1033" s="55" t="s">
        <v>93</v>
      </c>
      <c r="F1033" s="55" t="s">
        <v>979</v>
      </c>
    </row>
    <row r="1034" spans="1:6" ht="13.9" thickBot="1">
      <c r="A1034" s="55" t="s">
        <v>103</v>
      </c>
      <c r="B1034" s="56">
        <v>7877.96</v>
      </c>
      <c r="C1034" s="55" t="s">
        <v>99</v>
      </c>
      <c r="D1034" s="55" t="s">
        <v>123</v>
      </c>
      <c r="E1034" s="55" t="s">
        <v>93</v>
      </c>
      <c r="F1034" s="55" t="s">
        <v>979</v>
      </c>
    </row>
    <row r="1035" spans="1:6" ht="13.9" thickBot="1">
      <c r="A1035" s="57"/>
      <c r="B1035" s="56">
        <v>4923.95</v>
      </c>
      <c r="C1035" s="55" t="s">
        <v>91</v>
      </c>
      <c r="D1035" s="55" t="s">
        <v>180</v>
      </c>
      <c r="E1035" s="55" t="s">
        <v>93</v>
      </c>
      <c r="F1035" s="55" t="s">
        <v>979</v>
      </c>
    </row>
    <row r="1036" spans="1:6" ht="13.9" thickBot="1">
      <c r="A1036" s="55" t="s">
        <v>15</v>
      </c>
      <c r="B1036" s="56">
        <v>8072.84</v>
      </c>
      <c r="C1036" s="55" t="s">
        <v>99</v>
      </c>
      <c r="D1036" s="55" t="s">
        <v>753</v>
      </c>
      <c r="E1036" s="55" t="s">
        <v>93</v>
      </c>
      <c r="F1036" s="55" t="s">
        <v>979</v>
      </c>
    </row>
    <row r="1037" spans="1:6" ht="13.9" thickBot="1">
      <c r="A1037" s="55" t="s">
        <v>15</v>
      </c>
      <c r="B1037" s="56">
        <v>667.75</v>
      </c>
      <c r="C1037" s="55" t="s">
        <v>99</v>
      </c>
      <c r="D1037" s="55" t="s">
        <v>943</v>
      </c>
      <c r="E1037" s="55" t="s">
        <v>93</v>
      </c>
      <c r="F1037" s="55" t="s">
        <v>979</v>
      </c>
    </row>
    <row r="1038" spans="1:6" ht="13.9" thickBot="1">
      <c r="A1038" s="55" t="s">
        <v>20</v>
      </c>
      <c r="B1038" s="56">
        <v>482.39</v>
      </c>
      <c r="C1038" s="55" t="s">
        <v>99</v>
      </c>
      <c r="D1038" s="55" t="s">
        <v>974</v>
      </c>
      <c r="E1038" s="55" t="s">
        <v>93</v>
      </c>
      <c r="F1038" s="55" t="s">
        <v>979</v>
      </c>
    </row>
    <row r="1039" spans="1:6" ht="13.9" thickBot="1">
      <c r="A1039" s="55" t="s">
        <v>15</v>
      </c>
      <c r="B1039" s="56">
        <v>1655.86</v>
      </c>
      <c r="C1039" s="55" t="s">
        <v>99</v>
      </c>
      <c r="D1039" s="55" t="s">
        <v>937</v>
      </c>
      <c r="E1039" s="55" t="s">
        <v>93</v>
      </c>
      <c r="F1039" s="55" t="s">
        <v>979</v>
      </c>
    </row>
    <row r="1040" spans="1:6" ht="13.9" thickBot="1">
      <c r="A1040" s="55" t="s">
        <v>15</v>
      </c>
      <c r="B1040" s="56">
        <v>540.51</v>
      </c>
      <c r="C1040" s="55" t="s">
        <v>99</v>
      </c>
      <c r="D1040" s="55" t="s">
        <v>880</v>
      </c>
      <c r="E1040" s="55" t="s">
        <v>93</v>
      </c>
      <c r="F1040" s="55" t="s">
        <v>979</v>
      </c>
    </row>
    <row r="1041" spans="1:6" ht="13.9" thickBot="1">
      <c r="A1041" s="57"/>
      <c r="B1041" s="56">
        <v>-27.92</v>
      </c>
      <c r="C1041" s="55" t="s">
        <v>91</v>
      </c>
      <c r="D1041" s="55" t="s">
        <v>224</v>
      </c>
      <c r="E1041" s="55" t="s">
        <v>102</v>
      </c>
      <c r="F1041" s="55" t="s">
        <v>979</v>
      </c>
    </row>
    <row r="1042" spans="1:6" ht="13.9" thickBot="1">
      <c r="A1042" s="55" t="s">
        <v>15</v>
      </c>
      <c r="B1042" s="56">
        <v>753.56</v>
      </c>
      <c r="C1042" s="55" t="s">
        <v>99</v>
      </c>
      <c r="D1042" s="55" t="s">
        <v>881</v>
      </c>
      <c r="E1042" s="55" t="s">
        <v>93</v>
      </c>
      <c r="F1042" s="55" t="s">
        <v>979</v>
      </c>
    </row>
    <row r="1043" spans="1:6" ht="13.9" thickBot="1">
      <c r="A1043" s="55" t="s">
        <v>15</v>
      </c>
      <c r="B1043" s="56">
        <v>1717.86</v>
      </c>
      <c r="C1043" s="55" t="s">
        <v>108</v>
      </c>
      <c r="D1043" s="55" t="s">
        <v>494</v>
      </c>
      <c r="E1043" s="55" t="s">
        <v>93</v>
      </c>
      <c r="F1043" s="55" t="s">
        <v>979</v>
      </c>
    </row>
    <row r="1044" spans="1:6" ht="13.9" thickBot="1">
      <c r="A1044" s="55" t="s">
        <v>20</v>
      </c>
      <c r="B1044" s="56">
        <v>711.51</v>
      </c>
      <c r="C1044" s="55" t="s">
        <v>99</v>
      </c>
      <c r="D1044" s="55" t="s">
        <v>982</v>
      </c>
      <c r="E1044" s="55" t="s">
        <v>93</v>
      </c>
      <c r="F1044" s="55" t="s">
        <v>979</v>
      </c>
    </row>
    <row r="1045" spans="1:6" ht="13.9" thickBot="1">
      <c r="A1045" s="55" t="s">
        <v>15</v>
      </c>
      <c r="B1045" s="56">
        <v>574.87</v>
      </c>
      <c r="C1045" s="55" t="s">
        <v>99</v>
      </c>
      <c r="D1045" s="55" t="s">
        <v>933</v>
      </c>
      <c r="E1045" s="55" t="s">
        <v>93</v>
      </c>
      <c r="F1045" s="55" t="s">
        <v>979</v>
      </c>
    </row>
    <row r="1046" spans="1:6" ht="13.9" thickBot="1">
      <c r="A1046" s="55" t="s">
        <v>15</v>
      </c>
      <c r="B1046" s="56">
        <v>63.39</v>
      </c>
      <c r="C1046" s="55" t="s">
        <v>99</v>
      </c>
      <c r="D1046" s="55" t="s">
        <v>921</v>
      </c>
      <c r="E1046" s="55" t="s">
        <v>93</v>
      </c>
      <c r="F1046" s="55" t="s">
        <v>979</v>
      </c>
    </row>
    <row r="1047" spans="1:6" ht="13.9" thickBot="1">
      <c r="A1047" s="55" t="s">
        <v>15</v>
      </c>
      <c r="B1047" s="56">
        <v>22251.45</v>
      </c>
      <c r="C1047" s="55" t="s">
        <v>99</v>
      </c>
      <c r="D1047" s="55" t="s">
        <v>326</v>
      </c>
      <c r="E1047" s="55" t="s">
        <v>93</v>
      </c>
      <c r="F1047" s="55" t="s">
        <v>979</v>
      </c>
    </row>
    <row r="1048" spans="1:6" ht="13.9" thickBot="1">
      <c r="A1048" s="55" t="s">
        <v>20</v>
      </c>
      <c r="B1048" s="56">
        <v>140372.87</v>
      </c>
      <c r="C1048" s="55" t="s">
        <v>99</v>
      </c>
      <c r="D1048" s="55" t="s">
        <v>162</v>
      </c>
      <c r="E1048" s="55" t="s">
        <v>93</v>
      </c>
      <c r="F1048" s="55" t="s">
        <v>979</v>
      </c>
    </row>
    <row r="1049" spans="1:6" ht="13.9" thickBot="1">
      <c r="A1049" s="55" t="s">
        <v>15</v>
      </c>
      <c r="B1049" s="56">
        <v>17925.48</v>
      </c>
      <c r="C1049" s="55" t="s">
        <v>99</v>
      </c>
      <c r="D1049" s="55" t="s">
        <v>983</v>
      </c>
      <c r="E1049" s="55" t="s">
        <v>93</v>
      </c>
      <c r="F1049" s="55" t="s">
        <v>979</v>
      </c>
    </row>
    <row r="1050" spans="1:6" ht="13.9" thickBot="1">
      <c r="A1050" s="55" t="s">
        <v>15</v>
      </c>
      <c r="B1050" s="56">
        <v>1590.45</v>
      </c>
      <c r="C1050" s="55" t="s">
        <v>99</v>
      </c>
      <c r="D1050" s="55" t="s">
        <v>984</v>
      </c>
      <c r="E1050" s="55" t="s">
        <v>93</v>
      </c>
      <c r="F1050" s="55" t="s">
        <v>979</v>
      </c>
    </row>
    <row r="1051" spans="1:6" ht="13.9" thickBot="1">
      <c r="A1051" s="57"/>
      <c r="B1051" s="56">
        <v>495.39</v>
      </c>
      <c r="C1051" s="55" t="s">
        <v>91</v>
      </c>
      <c r="D1051" s="55" t="s">
        <v>110</v>
      </c>
      <c r="E1051" s="55" t="s">
        <v>93</v>
      </c>
      <c r="F1051" s="55" t="s">
        <v>979</v>
      </c>
    </row>
    <row r="1052" spans="1:6" ht="13.9" thickBot="1">
      <c r="A1052" s="57"/>
      <c r="B1052" s="56">
        <v>8192.6</v>
      </c>
      <c r="C1052" s="55" t="s">
        <v>91</v>
      </c>
      <c r="D1052" s="55" t="s">
        <v>208</v>
      </c>
      <c r="E1052" s="55" t="s">
        <v>93</v>
      </c>
      <c r="F1052" s="55" t="s">
        <v>979</v>
      </c>
    </row>
    <row r="1053" spans="1:6" ht="13.9" thickBot="1">
      <c r="A1053" s="57"/>
      <c r="B1053" s="56">
        <v>6254.07</v>
      </c>
      <c r="C1053" s="55" t="s">
        <v>97</v>
      </c>
      <c r="D1053" s="55" t="s">
        <v>139</v>
      </c>
      <c r="E1053" s="55" t="s">
        <v>93</v>
      </c>
      <c r="F1053" s="55" t="s">
        <v>979</v>
      </c>
    </row>
    <row r="1054" spans="1:6" ht="13.9" thickBot="1">
      <c r="A1054" s="55" t="s">
        <v>20</v>
      </c>
      <c r="B1054" s="56">
        <v>-1727.08</v>
      </c>
      <c r="C1054" s="55" t="s">
        <v>99</v>
      </c>
      <c r="D1054" s="55" t="s">
        <v>225</v>
      </c>
      <c r="E1054" s="55" t="s">
        <v>102</v>
      </c>
      <c r="F1054" s="55" t="s">
        <v>979</v>
      </c>
    </row>
    <row r="1055" spans="1:6" ht="13.9" thickBot="1">
      <c r="A1055" s="55" t="s">
        <v>20</v>
      </c>
      <c r="B1055" s="56">
        <v>-3358.31</v>
      </c>
      <c r="C1055" s="55" t="s">
        <v>99</v>
      </c>
      <c r="D1055" s="55" t="s">
        <v>117</v>
      </c>
      <c r="E1055" s="55" t="s">
        <v>102</v>
      </c>
      <c r="F1055" s="55" t="s">
        <v>979</v>
      </c>
    </row>
    <row r="1056" spans="1:6" ht="13.9" thickBot="1">
      <c r="A1056" s="55" t="s">
        <v>15</v>
      </c>
      <c r="B1056" s="56">
        <v>8725.66</v>
      </c>
      <c r="C1056" s="55" t="s">
        <v>99</v>
      </c>
      <c r="D1056" s="55" t="s">
        <v>249</v>
      </c>
      <c r="E1056" s="55" t="s">
        <v>93</v>
      </c>
      <c r="F1056" s="55" t="s">
        <v>979</v>
      </c>
    </row>
    <row r="1057" spans="1:6" ht="13.9" thickBot="1">
      <c r="A1057" s="55" t="s">
        <v>15</v>
      </c>
      <c r="B1057" s="56">
        <v>9000</v>
      </c>
      <c r="C1057" s="55" t="s">
        <v>99</v>
      </c>
      <c r="D1057" s="55" t="s">
        <v>836</v>
      </c>
      <c r="E1057" s="55" t="s">
        <v>93</v>
      </c>
      <c r="F1057" s="55" t="s">
        <v>979</v>
      </c>
    </row>
    <row r="1058" spans="1:6" ht="13.9" thickBot="1">
      <c r="A1058" s="57"/>
      <c r="B1058" s="56">
        <v>1778.65</v>
      </c>
      <c r="C1058" s="55" t="s">
        <v>91</v>
      </c>
      <c r="D1058" s="55" t="s">
        <v>190</v>
      </c>
      <c r="E1058" s="55" t="s">
        <v>93</v>
      </c>
      <c r="F1058" s="55" t="s">
        <v>979</v>
      </c>
    </row>
    <row r="1059" spans="1:6" ht="13.9" thickBot="1">
      <c r="A1059" s="57"/>
      <c r="B1059" s="56">
        <v>84.46</v>
      </c>
      <c r="C1059" s="55" t="s">
        <v>97</v>
      </c>
      <c r="D1059" s="55" t="s">
        <v>157</v>
      </c>
      <c r="E1059" s="55" t="s">
        <v>93</v>
      </c>
      <c r="F1059" s="55" t="s">
        <v>979</v>
      </c>
    </row>
    <row r="1060" spans="1:6" ht="13.9" thickBot="1">
      <c r="A1060" s="55" t="s">
        <v>15</v>
      </c>
      <c r="B1060" s="56">
        <v>-868.58</v>
      </c>
      <c r="C1060" s="55" t="s">
        <v>108</v>
      </c>
      <c r="D1060" s="55" t="s">
        <v>494</v>
      </c>
      <c r="E1060" s="55" t="s">
        <v>102</v>
      </c>
      <c r="F1060" s="55" t="s">
        <v>979</v>
      </c>
    </row>
    <row r="1061" spans="1:6" ht="13.9" thickBot="1">
      <c r="A1061" s="55" t="s">
        <v>15</v>
      </c>
      <c r="B1061" s="56">
        <v>103.81</v>
      </c>
      <c r="C1061" s="55" t="s">
        <v>99</v>
      </c>
      <c r="D1061" s="55" t="s">
        <v>905</v>
      </c>
      <c r="E1061" s="55" t="s">
        <v>93</v>
      </c>
      <c r="F1061" s="55" t="s">
        <v>979</v>
      </c>
    </row>
    <row r="1062" spans="1:6" ht="13.9" thickBot="1">
      <c r="A1062" s="55" t="s">
        <v>15</v>
      </c>
      <c r="B1062" s="56">
        <v>16640.810000000001</v>
      </c>
      <c r="C1062" s="55" t="s">
        <v>99</v>
      </c>
      <c r="D1062" s="55" t="s">
        <v>968</v>
      </c>
      <c r="E1062" s="55" t="s">
        <v>93</v>
      </c>
      <c r="F1062" s="55" t="s">
        <v>979</v>
      </c>
    </row>
    <row r="1063" spans="1:6" ht="13.9" thickBot="1">
      <c r="A1063" s="55" t="s">
        <v>15</v>
      </c>
      <c r="B1063" s="56">
        <v>9795.31</v>
      </c>
      <c r="C1063" s="55" t="s">
        <v>99</v>
      </c>
      <c r="D1063" s="55" t="s">
        <v>164</v>
      </c>
      <c r="E1063" s="55" t="s">
        <v>93</v>
      </c>
      <c r="F1063" s="55" t="s">
        <v>979</v>
      </c>
    </row>
    <row r="1064" spans="1:6" ht="13.9" thickBot="1">
      <c r="A1064" s="55" t="s">
        <v>15</v>
      </c>
      <c r="B1064" s="56">
        <v>527.66</v>
      </c>
      <c r="C1064" s="55" t="s">
        <v>99</v>
      </c>
      <c r="D1064" s="55" t="s">
        <v>945</v>
      </c>
      <c r="E1064" s="55" t="s">
        <v>93</v>
      </c>
      <c r="F1064" s="55" t="s">
        <v>979</v>
      </c>
    </row>
    <row r="1065" spans="1:6" ht="13.9" thickBot="1">
      <c r="A1065" s="55" t="s">
        <v>15</v>
      </c>
      <c r="B1065" s="56">
        <v>-152.43</v>
      </c>
      <c r="C1065" s="55" t="s">
        <v>99</v>
      </c>
      <c r="D1065" s="55" t="s">
        <v>924</v>
      </c>
      <c r="E1065" s="55" t="s">
        <v>102</v>
      </c>
      <c r="F1065" s="55" t="s">
        <v>979</v>
      </c>
    </row>
    <row r="1066" spans="1:6" ht="13.9" thickBot="1">
      <c r="A1066" s="57"/>
      <c r="B1066" s="56">
        <v>-48.03</v>
      </c>
      <c r="C1066" s="55" t="s">
        <v>91</v>
      </c>
      <c r="D1066" s="55" t="s">
        <v>104</v>
      </c>
      <c r="E1066" s="55" t="s">
        <v>102</v>
      </c>
      <c r="F1066" s="55" t="s">
        <v>979</v>
      </c>
    </row>
    <row r="1067" spans="1:6" ht="13.9" thickBot="1">
      <c r="A1067" s="55" t="s">
        <v>20</v>
      </c>
      <c r="B1067" s="56">
        <v>-1007.23</v>
      </c>
      <c r="C1067" s="55" t="s">
        <v>99</v>
      </c>
      <c r="D1067" s="55" t="s">
        <v>760</v>
      </c>
      <c r="E1067" s="55" t="s">
        <v>102</v>
      </c>
      <c r="F1067" s="55" t="s">
        <v>979</v>
      </c>
    </row>
    <row r="1068" spans="1:6" ht="13.9" thickBot="1">
      <c r="A1068" s="55" t="s">
        <v>15</v>
      </c>
      <c r="B1068" s="56">
        <v>297.07</v>
      </c>
      <c r="C1068" s="55" t="s">
        <v>99</v>
      </c>
      <c r="D1068" s="55" t="s">
        <v>813</v>
      </c>
      <c r="E1068" s="55" t="s">
        <v>93</v>
      </c>
      <c r="F1068" s="55" t="s">
        <v>979</v>
      </c>
    </row>
    <row r="1069" spans="1:6" ht="13.9" thickBot="1">
      <c r="A1069" s="57"/>
      <c r="B1069" s="56">
        <v>-282.32</v>
      </c>
      <c r="C1069" s="55" t="s">
        <v>106</v>
      </c>
      <c r="D1069" s="55" t="s">
        <v>107</v>
      </c>
      <c r="E1069" s="55" t="s">
        <v>102</v>
      </c>
      <c r="F1069" s="55" t="s">
        <v>979</v>
      </c>
    </row>
    <row r="1070" spans="1:6" ht="13.9" thickBot="1">
      <c r="A1070" s="55" t="s">
        <v>15</v>
      </c>
      <c r="B1070" s="56">
        <v>3980.09</v>
      </c>
      <c r="C1070" s="55" t="s">
        <v>99</v>
      </c>
      <c r="D1070" s="55" t="s">
        <v>729</v>
      </c>
      <c r="E1070" s="55" t="s">
        <v>93</v>
      </c>
      <c r="F1070" s="55" t="s">
        <v>979</v>
      </c>
    </row>
    <row r="1071" spans="1:6" ht="13.9" thickBot="1">
      <c r="A1071" s="55" t="s">
        <v>15</v>
      </c>
      <c r="B1071" s="56">
        <v>-744.33</v>
      </c>
      <c r="C1071" s="55" t="s">
        <v>99</v>
      </c>
      <c r="D1071" s="55" t="s">
        <v>730</v>
      </c>
      <c r="E1071" s="55" t="s">
        <v>102</v>
      </c>
      <c r="F1071" s="55" t="s">
        <v>979</v>
      </c>
    </row>
    <row r="1072" spans="1:6" ht="13.9" thickBot="1">
      <c r="A1072" s="55" t="s">
        <v>15</v>
      </c>
      <c r="B1072" s="56">
        <v>33021.589999999997</v>
      </c>
      <c r="C1072" s="55" t="s">
        <v>99</v>
      </c>
      <c r="D1072" s="55" t="s">
        <v>985</v>
      </c>
      <c r="E1072" s="55" t="s">
        <v>93</v>
      </c>
      <c r="F1072" s="55" t="s">
        <v>979</v>
      </c>
    </row>
    <row r="1073" spans="1:6" ht="13.9" thickBot="1">
      <c r="A1073" s="55" t="s">
        <v>15</v>
      </c>
      <c r="B1073" s="56">
        <v>1073.3800000000001</v>
      </c>
      <c r="C1073" s="55" t="s">
        <v>99</v>
      </c>
      <c r="D1073" s="55" t="s">
        <v>969</v>
      </c>
      <c r="E1073" s="55" t="s">
        <v>93</v>
      </c>
      <c r="F1073" s="55" t="s">
        <v>979</v>
      </c>
    </row>
    <row r="1074" spans="1:6" ht="13.9" thickBot="1">
      <c r="A1074" s="55" t="s">
        <v>15</v>
      </c>
      <c r="B1074" s="56">
        <v>1348.81</v>
      </c>
      <c r="C1074" s="55" t="s">
        <v>99</v>
      </c>
      <c r="D1074" s="55" t="s">
        <v>953</v>
      </c>
      <c r="E1074" s="55" t="s">
        <v>93</v>
      </c>
      <c r="F1074" s="55" t="s">
        <v>979</v>
      </c>
    </row>
    <row r="1075" spans="1:6" ht="13.9" thickBot="1">
      <c r="A1075" s="55" t="s">
        <v>15</v>
      </c>
      <c r="B1075" s="56">
        <v>4630.3900000000003</v>
      </c>
      <c r="C1075" s="55" t="s">
        <v>99</v>
      </c>
      <c r="D1075" s="55" t="s">
        <v>168</v>
      </c>
      <c r="E1075" s="55" t="s">
        <v>93</v>
      </c>
      <c r="F1075" s="55" t="s">
        <v>979</v>
      </c>
    </row>
    <row r="1076" spans="1:6" ht="13.9" thickBot="1">
      <c r="A1076" s="55" t="s">
        <v>15</v>
      </c>
      <c r="B1076" s="56">
        <v>471.85</v>
      </c>
      <c r="C1076" s="55" t="s">
        <v>99</v>
      </c>
      <c r="D1076" s="55" t="s">
        <v>955</v>
      </c>
      <c r="E1076" s="55" t="s">
        <v>93</v>
      </c>
      <c r="F1076" s="55" t="s">
        <v>979</v>
      </c>
    </row>
    <row r="1077" spans="1:6" ht="13.9" thickBot="1">
      <c r="A1077" s="57"/>
      <c r="B1077" s="56">
        <v>121.03</v>
      </c>
      <c r="C1077" s="55" t="s">
        <v>91</v>
      </c>
      <c r="D1077" s="55" t="s">
        <v>224</v>
      </c>
      <c r="E1077" s="55" t="s">
        <v>93</v>
      </c>
      <c r="F1077" s="55" t="s">
        <v>979</v>
      </c>
    </row>
    <row r="1078" spans="1:6" ht="13.9" thickBot="1">
      <c r="A1078" s="55" t="s">
        <v>15</v>
      </c>
      <c r="B1078" s="56">
        <v>-2030.84</v>
      </c>
      <c r="C1078" s="55" t="s">
        <v>99</v>
      </c>
      <c r="D1078" s="55" t="s">
        <v>944</v>
      </c>
      <c r="E1078" s="55" t="s">
        <v>102</v>
      </c>
      <c r="F1078" s="55" t="s">
        <v>979</v>
      </c>
    </row>
    <row r="1079" spans="1:6" ht="13.9" thickBot="1">
      <c r="A1079" s="55" t="s">
        <v>15</v>
      </c>
      <c r="B1079" s="56">
        <v>4317.45</v>
      </c>
      <c r="C1079" s="55" t="s">
        <v>99</v>
      </c>
      <c r="D1079" s="55" t="s">
        <v>975</v>
      </c>
      <c r="E1079" s="55" t="s">
        <v>93</v>
      </c>
      <c r="F1079" s="55" t="s">
        <v>979</v>
      </c>
    </row>
    <row r="1080" spans="1:6" ht="13.9" thickBot="1">
      <c r="A1080" s="55" t="s">
        <v>15</v>
      </c>
      <c r="B1080" s="56">
        <v>2504.77</v>
      </c>
      <c r="C1080" s="55" t="s">
        <v>99</v>
      </c>
      <c r="D1080" s="55" t="s">
        <v>986</v>
      </c>
      <c r="E1080" s="55" t="s">
        <v>93</v>
      </c>
      <c r="F1080" s="55" t="s">
        <v>979</v>
      </c>
    </row>
    <row r="1081" spans="1:6" ht="13.9" thickBot="1">
      <c r="A1081" s="57"/>
      <c r="B1081" s="56">
        <v>3126.91</v>
      </c>
      <c r="C1081" s="55" t="s">
        <v>91</v>
      </c>
      <c r="D1081" s="55" t="s">
        <v>206</v>
      </c>
      <c r="E1081" s="55" t="s">
        <v>93</v>
      </c>
      <c r="F1081" s="55" t="s">
        <v>979</v>
      </c>
    </row>
    <row r="1082" spans="1:6" ht="13.9" thickBot="1">
      <c r="A1082" s="57"/>
      <c r="B1082" s="56">
        <v>1331.7</v>
      </c>
      <c r="C1082" s="55" t="s">
        <v>91</v>
      </c>
      <c r="D1082" s="55" t="s">
        <v>136</v>
      </c>
      <c r="E1082" s="55" t="s">
        <v>93</v>
      </c>
      <c r="F1082" s="55" t="s">
        <v>979</v>
      </c>
    </row>
    <row r="1083" spans="1:6" ht="13.9" thickBot="1">
      <c r="A1083" s="55" t="s">
        <v>15</v>
      </c>
      <c r="B1083" s="56">
        <v>9000</v>
      </c>
      <c r="C1083" s="55" t="s">
        <v>99</v>
      </c>
      <c r="D1083" s="55" t="s">
        <v>849</v>
      </c>
      <c r="E1083" s="55" t="s">
        <v>93</v>
      </c>
      <c r="F1083" s="55" t="s">
        <v>979</v>
      </c>
    </row>
    <row r="1084" spans="1:6" ht="13.9" thickBot="1">
      <c r="A1084" s="55" t="s">
        <v>15</v>
      </c>
      <c r="B1084" s="56">
        <v>-9000</v>
      </c>
      <c r="C1084" s="55" t="s">
        <v>99</v>
      </c>
      <c r="D1084" s="55" t="s">
        <v>849</v>
      </c>
      <c r="E1084" s="55" t="s">
        <v>102</v>
      </c>
      <c r="F1084" s="55" t="s">
        <v>979</v>
      </c>
    </row>
    <row r="1085" spans="1:6" ht="13.9" thickBot="1">
      <c r="A1085" s="55" t="s">
        <v>15</v>
      </c>
      <c r="B1085" s="56">
        <v>512.51</v>
      </c>
      <c r="C1085" s="55" t="s">
        <v>99</v>
      </c>
      <c r="D1085" s="55" t="s">
        <v>807</v>
      </c>
      <c r="E1085" s="55" t="s">
        <v>93</v>
      </c>
      <c r="F1085" s="55" t="s">
        <v>979</v>
      </c>
    </row>
    <row r="1086" spans="1:6" ht="13.9" thickBot="1">
      <c r="A1086" s="57"/>
      <c r="B1086" s="56">
        <v>2.2000000000000002</v>
      </c>
      <c r="C1086" s="55" t="s">
        <v>91</v>
      </c>
      <c r="D1086" s="55" t="s">
        <v>291</v>
      </c>
      <c r="E1086" s="55" t="s">
        <v>93</v>
      </c>
      <c r="F1086" s="55" t="s">
        <v>979</v>
      </c>
    </row>
    <row r="1087" spans="1:6" ht="13.9" thickBot="1">
      <c r="A1087" s="55" t="s">
        <v>15</v>
      </c>
      <c r="B1087" s="56">
        <v>-3761.14</v>
      </c>
      <c r="C1087" s="55" t="s">
        <v>99</v>
      </c>
      <c r="D1087" s="55" t="s">
        <v>808</v>
      </c>
      <c r="E1087" s="55" t="s">
        <v>102</v>
      </c>
      <c r="F1087" s="55" t="s">
        <v>979</v>
      </c>
    </row>
    <row r="1088" spans="1:6" ht="13.9" thickBot="1">
      <c r="A1088" s="55" t="s">
        <v>20</v>
      </c>
      <c r="B1088" s="56">
        <v>711.51</v>
      </c>
      <c r="C1088" s="55" t="s">
        <v>99</v>
      </c>
      <c r="D1088" s="55" t="s">
        <v>987</v>
      </c>
      <c r="E1088" s="55" t="s">
        <v>93</v>
      </c>
      <c r="F1088" s="55" t="s">
        <v>979</v>
      </c>
    </row>
    <row r="1089" spans="1:6" ht="13.9" thickBot="1">
      <c r="A1089" s="57"/>
      <c r="B1089" s="56">
        <v>104.43</v>
      </c>
      <c r="C1089" s="55" t="s">
        <v>120</v>
      </c>
      <c r="D1089" s="55" t="s">
        <v>321</v>
      </c>
      <c r="E1089" s="55" t="s">
        <v>93</v>
      </c>
      <c r="F1089" s="55" t="s">
        <v>979</v>
      </c>
    </row>
    <row r="1090" spans="1:6" ht="13.9" thickBot="1">
      <c r="A1090" s="55" t="s">
        <v>15</v>
      </c>
      <c r="B1090" s="56">
        <v>4569.6000000000004</v>
      </c>
      <c r="C1090" s="55" t="s">
        <v>99</v>
      </c>
      <c r="D1090" s="55" t="s">
        <v>809</v>
      </c>
      <c r="E1090" s="55" t="s">
        <v>93</v>
      </c>
      <c r="F1090" s="55" t="s">
        <v>979</v>
      </c>
    </row>
    <row r="1091" spans="1:6" ht="13.9" thickBot="1">
      <c r="A1091" s="55" t="s">
        <v>15</v>
      </c>
      <c r="B1091" s="56">
        <v>930.44</v>
      </c>
      <c r="C1091" s="55" t="s">
        <v>99</v>
      </c>
      <c r="D1091" s="55" t="s">
        <v>988</v>
      </c>
      <c r="E1091" s="55" t="s">
        <v>93</v>
      </c>
      <c r="F1091" s="55" t="s">
        <v>979</v>
      </c>
    </row>
    <row r="1092" spans="1:6" ht="13.9" thickBot="1">
      <c r="A1092" s="55" t="s">
        <v>15</v>
      </c>
      <c r="B1092" s="56">
        <v>1914.92</v>
      </c>
      <c r="C1092" s="55" t="s">
        <v>99</v>
      </c>
      <c r="D1092" s="55" t="s">
        <v>989</v>
      </c>
      <c r="E1092" s="55" t="s">
        <v>93</v>
      </c>
      <c r="F1092" s="55" t="s">
        <v>979</v>
      </c>
    </row>
    <row r="1093" spans="1:6" ht="13.9" thickBot="1">
      <c r="A1093" s="55" t="s">
        <v>15</v>
      </c>
      <c r="B1093" s="56">
        <v>-915.93</v>
      </c>
      <c r="C1093" s="55" t="s">
        <v>99</v>
      </c>
      <c r="D1093" s="55" t="s">
        <v>753</v>
      </c>
      <c r="E1093" s="55" t="s">
        <v>102</v>
      </c>
      <c r="F1093" s="55" t="s">
        <v>979</v>
      </c>
    </row>
    <row r="1094" spans="1:6" ht="13.9" thickBot="1">
      <c r="A1094" s="55" t="s">
        <v>15</v>
      </c>
      <c r="B1094" s="56">
        <v>57925.04</v>
      </c>
      <c r="C1094" s="55" t="s">
        <v>99</v>
      </c>
      <c r="D1094" s="55" t="s">
        <v>408</v>
      </c>
      <c r="E1094" s="55" t="s">
        <v>93</v>
      </c>
      <c r="F1094" s="55" t="s">
        <v>979</v>
      </c>
    </row>
    <row r="1095" spans="1:6" ht="13.9" thickBot="1">
      <c r="A1095" s="55" t="s">
        <v>15</v>
      </c>
      <c r="B1095" s="56">
        <v>149.61000000000001</v>
      </c>
      <c r="C1095" s="55" t="s">
        <v>99</v>
      </c>
      <c r="D1095" s="55" t="s">
        <v>990</v>
      </c>
      <c r="E1095" s="55" t="s">
        <v>93</v>
      </c>
      <c r="F1095" s="55" t="s">
        <v>979</v>
      </c>
    </row>
    <row r="1096" spans="1:6" ht="13.9" thickBot="1">
      <c r="A1096" s="55" t="s">
        <v>15</v>
      </c>
      <c r="B1096" s="56">
        <v>544.23</v>
      </c>
      <c r="C1096" s="55" t="s">
        <v>99</v>
      </c>
      <c r="D1096" s="55" t="s">
        <v>991</v>
      </c>
      <c r="E1096" s="55" t="s">
        <v>93</v>
      </c>
      <c r="F1096" s="55" t="s">
        <v>979</v>
      </c>
    </row>
    <row r="1097" spans="1:6" ht="13.9" thickBot="1">
      <c r="A1097" s="55" t="s">
        <v>15</v>
      </c>
      <c r="B1097" s="56">
        <v>279.66000000000003</v>
      </c>
      <c r="C1097" s="55" t="s">
        <v>99</v>
      </c>
      <c r="D1097" s="55" t="s">
        <v>852</v>
      </c>
      <c r="E1097" s="55" t="s">
        <v>93</v>
      </c>
      <c r="F1097" s="55" t="s">
        <v>979</v>
      </c>
    </row>
    <row r="1098" spans="1:6" ht="13.9" thickBot="1">
      <c r="A1098" s="55" t="s">
        <v>103</v>
      </c>
      <c r="B1098" s="56">
        <v>-224.75</v>
      </c>
      <c r="C1098" s="55" t="s">
        <v>99</v>
      </c>
      <c r="D1098" s="55" t="s">
        <v>992</v>
      </c>
      <c r="E1098" s="55" t="s">
        <v>102</v>
      </c>
      <c r="F1098" s="55" t="s">
        <v>979</v>
      </c>
    </row>
    <row r="1099" spans="1:6" ht="13.9" thickBot="1">
      <c r="A1099" s="57"/>
      <c r="B1099" s="56">
        <v>5708.67</v>
      </c>
      <c r="C1099" s="55" t="s">
        <v>106</v>
      </c>
      <c r="D1099" s="55" t="s">
        <v>107</v>
      </c>
      <c r="E1099" s="55" t="s">
        <v>93</v>
      </c>
      <c r="F1099" s="55" t="s">
        <v>979</v>
      </c>
    </row>
    <row r="1100" spans="1:6" ht="13.9" thickBot="1">
      <c r="A1100" s="55" t="s">
        <v>15</v>
      </c>
      <c r="B1100" s="56">
        <v>1331.06</v>
      </c>
      <c r="C1100" s="55" t="s">
        <v>99</v>
      </c>
      <c r="D1100" s="55" t="s">
        <v>882</v>
      </c>
      <c r="E1100" s="55" t="s">
        <v>93</v>
      </c>
      <c r="F1100" s="55" t="s">
        <v>979</v>
      </c>
    </row>
    <row r="1101" spans="1:6" ht="13.9" thickBot="1">
      <c r="A1101" s="55" t="s">
        <v>15</v>
      </c>
      <c r="B1101" s="56">
        <v>-684.56</v>
      </c>
      <c r="C1101" s="55" t="s">
        <v>99</v>
      </c>
      <c r="D1101" s="55" t="s">
        <v>882</v>
      </c>
      <c r="E1101" s="55" t="s">
        <v>102</v>
      </c>
      <c r="F1101" s="55" t="s">
        <v>979</v>
      </c>
    </row>
    <row r="1102" spans="1:6" ht="13.9" thickBot="1">
      <c r="A1102" s="55" t="s">
        <v>20</v>
      </c>
      <c r="B1102" s="56">
        <v>208203.36</v>
      </c>
      <c r="C1102" s="55" t="s">
        <v>99</v>
      </c>
      <c r="D1102" s="55" t="s">
        <v>957</v>
      </c>
      <c r="E1102" s="55" t="s">
        <v>93</v>
      </c>
      <c r="F1102" s="55" t="s">
        <v>979</v>
      </c>
    </row>
    <row r="1103" spans="1:6" ht="13.9" thickBot="1">
      <c r="A1103" s="55" t="s">
        <v>103</v>
      </c>
      <c r="B1103" s="56">
        <v>6.46</v>
      </c>
      <c r="C1103" s="55" t="s">
        <v>99</v>
      </c>
      <c r="D1103" s="55" t="s">
        <v>993</v>
      </c>
      <c r="E1103" s="55" t="s">
        <v>93</v>
      </c>
      <c r="F1103" s="55" t="s">
        <v>979</v>
      </c>
    </row>
    <row r="1104" spans="1:6" ht="13.9" thickBot="1">
      <c r="A1104" s="55" t="s">
        <v>15</v>
      </c>
      <c r="B1104" s="56">
        <v>7507.49</v>
      </c>
      <c r="C1104" s="55" t="s">
        <v>99</v>
      </c>
      <c r="D1104" s="55" t="s">
        <v>904</v>
      </c>
      <c r="E1104" s="55" t="s">
        <v>93</v>
      </c>
      <c r="F1104" s="55" t="s">
        <v>979</v>
      </c>
    </row>
    <row r="1105" spans="1:6" ht="13.9" thickBot="1">
      <c r="A1105" s="57"/>
      <c r="B1105" s="56">
        <v>120.12</v>
      </c>
      <c r="C1105" s="55" t="s">
        <v>91</v>
      </c>
      <c r="D1105" s="55" t="s">
        <v>418</v>
      </c>
      <c r="E1105" s="55" t="s">
        <v>93</v>
      </c>
      <c r="F1105" s="55" t="s">
        <v>979</v>
      </c>
    </row>
    <row r="1106" spans="1:6" ht="13.9" thickBot="1">
      <c r="A1106" s="55" t="s">
        <v>15</v>
      </c>
      <c r="B1106" s="56">
        <v>3078.92</v>
      </c>
      <c r="C1106" s="55" t="s">
        <v>108</v>
      </c>
      <c r="D1106" s="55" t="s">
        <v>840</v>
      </c>
      <c r="E1106" s="55" t="s">
        <v>93</v>
      </c>
      <c r="F1106" s="55" t="s">
        <v>979</v>
      </c>
    </row>
    <row r="1107" spans="1:6" ht="13.9" thickBot="1">
      <c r="A1107" s="55" t="s">
        <v>15</v>
      </c>
      <c r="B1107" s="56">
        <v>2277.14</v>
      </c>
      <c r="C1107" s="55" t="s">
        <v>99</v>
      </c>
      <c r="D1107" s="55" t="s">
        <v>735</v>
      </c>
      <c r="E1107" s="55" t="s">
        <v>93</v>
      </c>
      <c r="F1107" s="55" t="s">
        <v>979</v>
      </c>
    </row>
    <row r="1108" spans="1:6" ht="13.9" thickBot="1">
      <c r="A1108" s="55" t="s">
        <v>15</v>
      </c>
      <c r="B1108" s="56">
        <v>1947.05</v>
      </c>
      <c r="C1108" s="55" t="s">
        <v>99</v>
      </c>
      <c r="D1108" s="55" t="s">
        <v>947</v>
      </c>
      <c r="E1108" s="55" t="s">
        <v>93</v>
      </c>
      <c r="F1108" s="55" t="s">
        <v>979</v>
      </c>
    </row>
    <row r="1109" spans="1:6" ht="13.9" thickBot="1">
      <c r="A1109" s="55" t="s">
        <v>15</v>
      </c>
      <c r="B1109" s="56">
        <v>193</v>
      </c>
      <c r="C1109" s="55" t="s">
        <v>99</v>
      </c>
      <c r="D1109" s="55" t="s">
        <v>994</v>
      </c>
      <c r="E1109" s="55" t="s">
        <v>93</v>
      </c>
      <c r="F1109" s="55" t="s">
        <v>979</v>
      </c>
    </row>
    <row r="1110" spans="1:6" ht="13.9" thickBot="1">
      <c r="A1110" s="55" t="s">
        <v>15</v>
      </c>
      <c r="B1110" s="56">
        <v>-572.66</v>
      </c>
      <c r="C1110" s="55" t="s">
        <v>99</v>
      </c>
      <c r="D1110" s="55" t="s">
        <v>936</v>
      </c>
      <c r="E1110" s="55" t="s">
        <v>102</v>
      </c>
      <c r="F1110" s="55" t="s">
        <v>979</v>
      </c>
    </row>
    <row r="1111" spans="1:6" ht="13.9" thickBot="1">
      <c r="A1111" s="55" t="s">
        <v>15</v>
      </c>
      <c r="B1111" s="56">
        <v>2769.35</v>
      </c>
      <c r="C1111" s="55" t="s">
        <v>99</v>
      </c>
      <c r="D1111" s="55" t="s">
        <v>782</v>
      </c>
      <c r="E1111" s="55" t="s">
        <v>93</v>
      </c>
      <c r="F1111" s="55" t="s">
        <v>979</v>
      </c>
    </row>
    <row r="1112" spans="1:6" ht="13.9" thickBot="1">
      <c r="A1112" s="55" t="s">
        <v>15</v>
      </c>
      <c r="B1112" s="56">
        <v>7143.13</v>
      </c>
      <c r="C1112" s="55" t="s">
        <v>99</v>
      </c>
      <c r="D1112" s="55" t="s">
        <v>995</v>
      </c>
      <c r="E1112" s="55" t="s">
        <v>93</v>
      </c>
      <c r="F1112" s="55" t="s">
        <v>979</v>
      </c>
    </row>
    <row r="1113" spans="1:6" ht="13.9" thickBot="1">
      <c r="A1113" s="57"/>
      <c r="B1113" s="56">
        <v>2995.62</v>
      </c>
      <c r="C1113" s="55" t="s">
        <v>91</v>
      </c>
      <c r="D1113" s="55" t="s">
        <v>142</v>
      </c>
      <c r="E1113" s="55" t="s">
        <v>93</v>
      </c>
      <c r="F1113" s="55" t="s">
        <v>979</v>
      </c>
    </row>
    <row r="1114" spans="1:6" ht="13.9" thickBot="1">
      <c r="A1114" s="55" t="s">
        <v>20</v>
      </c>
      <c r="B1114" s="56">
        <v>290.88</v>
      </c>
      <c r="C1114" s="55" t="s">
        <v>108</v>
      </c>
      <c r="D1114" s="55" t="s">
        <v>161</v>
      </c>
      <c r="E1114" s="55" t="s">
        <v>93</v>
      </c>
      <c r="F1114" s="55" t="s">
        <v>979</v>
      </c>
    </row>
    <row r="1115" spans="1:6" ht="13.9" thickBot="1">
      <c r="A1115" s="55" t="s">
        <v>15</v>
      </c>
      <c r="B1115" s="56">
        <v>-141.16999999999999</v>
      </c>
      <c r="C1115" s="55" t="s">
        <v>99</v>
      </c>
      <c r="D1115" s="55" t="s">
        <v>996</v>
      </c>
      <c r="E1115" s="55" t="s">
        <v>102</v>
      </c>
      <c r="F1115" s="55" t="s">
        <v>979</v>
      </c>
    </row>
    <row r="1116" spans="1:6" ht="13.9" thickBot="1">
      <c r="A1116" s="55" t="s">
        <v>20</v>
      </c>
      <c r="B1116" s="56">
        <v>711.51</v>
      </c>
      <c r="C1116" s="55" t="s">
        <v>99</v>
      </c>
      <c r="D1116" s="55" t="s">
        <v>997</v>
      </c>
      <c r="E1116" s="55" t="s">
        <v>93</v>
      </c>
      <c r="F1116" s="55" t="s">
        <v>979</v>
      </c>
    </row>
    <row r="1117" spans="1:6" ht="13.9" thickBot="1">
      <c r="A1117" s="55" t="s">
        <v>15</v>
      </c>
      <c r="B1117" s="56">
        <v>120.96</v>
      </c>
      <c r="C1117" s="55" t="s">
        <v>99</v>
      </c>
      <c r="D1117" s="55" t="s">
        <v>924</v>
      </c>
      <c r="E1117" s="55" t="s">
        <v>93</v>
      </c>
      <c r="F1117" s="55" t="s">
        <v>979</v>
      </c>
    </row>
    <row r="1118" spans="1:6" ht="13.9" thickBot="1">
      <c r="A1118" s="57"/>
      <c r="B1118" s="56">
        <v>73.08</v>
      </c>
      <c r="C1118" s="55" t="s">
        <v>91</v>
      </c>
      <c r="D1118" s="55" t="s">
        <v>484</v>
      </c>
      <c r="E1118" s="55" t="s">
        <v>93</v>
      </c>
      <c r="F1118" s="55" t="s">
        <v>979</v>
      </c>
    </row>
    <row r="1119" spans="1:6" ht="13.9" thickBot="1">
      <c r="A1119" s="57"/>
      <c r="B1119" s="56">
        <v>238.23</v>
      </c>
      <c r="C1119" s="55" t="s">
        <v>131</v>
      </c>
      <c r="D1119" s="55" t="s">
        <v>179</v>
      </c>
      <c r="E1119" s="55" t="s">
        <v>93</v>
      </c>
      <c r="F1119" s="55" t="s">
        <v>979</v>
      </c>
    </row>
    <row r="1120" spans="1:6" ht="13.9" thickBot="1">
      <c r="A1120" s="57"/>
      <c r="B1120" s="56">
        <v>20.99</v>
      </c>
      <c r="C1120" s="55" t="s">
        <v>120</v>
      </c>
      <c r="D1120" s="55" t="s">
        <v>104</v>
      </c>
      <c r="E1120" s="55" t="s">
        <v>93</v>
      </c>
      <c r="F1120" s="55" t="s">
        <v>979</v>
      </c>
    </row>
    <row r="1121" spans="1:6" ht="13.9" thickBot="1">
      <c r="A1121" s="57"/>
      <c r="B1121" s="56">
        <v>17005.240000000002</v>
      </c>
      <c r="C1121" s="55" t="s">
        <v>91</v>
      </c>
      <c r="D1121" s="55" t="s">
        <v>104</v>
      </c>
      <c r="E1121" s="55" t="s">
        <v>93</v>
      </c>
      <c r="F1121" s="55" t="s">
        <v>979</v>
      </c>
    </row>
    <row r="1122" spans="1:6" ht="13.9" thickBot="1">
      <c r="A1122" s="57"/>
      <c r="B1122" s="56">
        <v>337.75</v>
      </c>
      <c r="C1122" s="55" t="s">
        <v>91</v>
      </c>
      <c r="D1122" s="55" t="s">
        <v>372</v>
      </c>
      <c r="E1122" s="55" t="s">
        <v>93</v>
      </c>
      <c r="F1122" s="55" t="s">
        <v>979</v>
      </c>
    </row>
    <row r="1123" spans="1:6" ht="13.9" thickBot="1">
      <c r="A1123" s="55" t="s">
        <v>15</v>
      </c>
      <c r="B1123" s="56">
        <v>12213.05</v>
      </c>
      <c r="C1123" s="55" t="s">
        <v>99</v>
      </c>
      <c r="D1123" s="55" t="s">
        <v>730</v>
      </c>
      <c r="E1123" s="55" t="s">
        <v>93</v>
      </c>
      <c r="F1123" s="55" t="s">
        <v>979</v>
      </c>
    </row>
    <row r="1124" spans="1:6" ht="13.9" thickBot="1">
      <c r="A1124" s="55" t="s">
        <v>15</v>
      </c>
      <c r="B1124" s="56">
        <v>2181.6</v>
      </c>
      <c r="C1124" s="55" t="s">
        <v>99</v>
      </c>
      <c r="D1124" s="55" t="s">
        <v>799</v>
      </c>
      <c r="E1124" s="55" t="s">
        <v>93</v>
      </c>
      <c r="F1124" s="55" t="s">
        <v>979</v>
      </c>
    </row>
    <row r="1125" spans="1:6" ht="13.9" thickBot="1">
      <c r="A1125" s="55" t="s">
        <v>15</v>
      </c>
      <c r="B1125" s="56">
        <v>-158.71</v>
      </c>
      <c r="C1125" s="55" t="s">
        <v>99</v>
      </c>
      <c r="D1125" s="55" t="s">
        <v>809</v>
      </c>
      <c r="E1125" s="55" t="s">
        <v>102</v>
      </c>
      <c r="F1125" s="55" t="s">
        <v>979</v>
      </c>
    </row>
    <row r="1126" spans="1:6" ht="13.9" thickBot="1">
      <c r="A1126" s="57"/>
      <c r="B1126" s="56">
        <v>291.49</v>
      </c>
      <c r="C1126" s="55" t="s">
        <v>91</v>
      </c>
      <c r="D1126" s="55" t="s">
        <v>100</v>
      </c>
      <c r="E1126" s="55" t="s">
        <v>93</v>
      </c>
      <c r="F1126" s="55" t="s">
        <v>979</v>
      </c>
    </row>
    <row r="1127" spans="1:6" ht="13.9" thickBot="1">
      <c r="A1127" s="57"/>
      <c r="B1127" s="56">
        <v>220.89</v>
      </c>
      <c r="C1127" s="55" t="s">
        <v>91</v>
      </c>
      <c r="D1127" s="55" t="s">
        <v>223</v>
      </c>
      <c r="E1127" s="55" t="s">
        <v>93</v>
      </c>
      <c r="F1127" s="55" t="s">
        <v>979</v>
      </c>
    </row>
    <row r="1128" spans="1:6" ht="13.9" thickBot="1">
      <c r="A1128" s="55" t="s">
        <v>20</v>
      </c>
      <c r="B1128" s="56">
        <v>128764.74</v>
      </c>
      <c r="C1128" s="55" t="s">
        <v>99</v>
      </c>
      <c r="D1128" s="55" t="s">
        <v>217</v>
      </c>
      <c r="E1128" s="55" t="s">
        <v>93</v>
      </c>
      <c r="F1128" s="55" t="s">
        <v>979</v>
      </c>
    </row>
    <row r="1129" spans="1:6" ht="13.9" thickBot="1">
      <c r="A1129" s="55" t="s">
        <v>15</v>
      </c>
      <c r="B1129" s="56">
        <v>-416.48</v>
      </c>
      <c r="C1129" s="55" t="s">
        <v>99</v>
      </c>
      <c r="D1129" s="55" t="s">
        <v>904</v>
      </c>
      <c r="E1129" s="55" t="s">
        <v>102</v>
      </c>
      <c r="F1129" s="55" t="s">
        <v>979</v>
      </c>
    </row>
    <row r="1130" spans="1:6" ht="13.9" thickBot="1">
      <c r="A1130" s="55" t="s">
        <v>15</v>
      </c>
      <c r="B1130" s="56">
        <v>-522.88</v>
      </c>
      <c r="C1130" s="55" t="s">
        <v>108</v>
      </c>
      <c r="D1130" s="55" t="s">
        <v>840</v>
      </c>
      <c r="E1130" s="55" t="s">
        <v>102</v>
      </c>
      <c r="F1130" s="55" t="s">
        <v>979</v>
      </c>
    </row>
    <row r="1131" spans="1:6" ht="13.9" thickBot="1">
      <c r="A1131" s="55" t="s">
        <v>15</v>
      </c>
      <c r="B1131" s="56">
        <v>17375.84</v>
      </c>
      <c r="C1131" s="55" t="s">
        <v>99</v>
      </c>
      <c r="D1131" s="55" t="s">
        <v>902</v>
      </c>
      <c r="E1131" s="55" t="s">
        <v>93</v>
      </c>
      <c r="F1131" s="55" t="s">
        <v>979</v>
      </c>
    </row>
    <row r="1132" spans="1:6" ht="13.9" thickBot="1">
      <c r="A1132" s="55" t="s">
        <v>15</v>
      </c>
      <c r="B1132" s="56">
        <v>-7951.29</v>
      </c>
      <c r="C1132" s="55" t="s">
        <v>99</v>
      </c>
      <c r="D1132" s="55" t="s">
        <v>714</v>
      </c>
      <c r="E1132" s="55" t="s">
        <v>102</v>
      </c>
      <c r="F1132" s="55" t="s">
        <v>979</v>
      </c>
    </row>
    <row r="1133" spans="1:6" ht="13.9" thickBot="1">
      <c r="A1133" s="55" t="s">
        <v>15</v>
      </c>
      <c r="B1133" s="56">
        <v>99.49</v>
      </c>
      <c r="C1133" s="55" t="s">
        <v>99</v>
      </c>
      <c r="D1133" s="55" t="s">
        <v>781</v>
      </c>
      <c r="E1133" s="55" t="s">
        <v>93</v>
      </c>
      <c r="F1133" s="55" t="s">
        <v>979</v>
      </c>
    </row>
    <row r="1134" spans="1:6" ht="13.9" thickBot="1">
      <c r="A1134" s="55" t="s">
        <v>15</v>
      </c>
      <c r="B1134" s="56">
        <v>10426.42</v>
      </c>
      <c r="C1134" s="55" t="s">
        <v>99</v>
      </c>
      <c r="D1134" s="55" t="s">
        <v>909</v>
      </c>
      <c r="E1134" s="55" t="s">
        <v>93</v>
      </c>
      <c r="F1134" s="55" t="s">
        <v>979</v>
      </c>
    </row>
    <row r="1135" spans="1:6" ht="13.9" thickBot="1">
      <c r="A1135" s="55" t="s">
        <v>15</v>
      </c>
      <c r="B1135" s="56">
        <v>824.84</v>
      </c>
      <c r="C1135" s="55" t="s">
        <v>99</v>
      </c>
      <c r="D1135" s="55" t="s">
        <v>950</v>
      </c>
      <c r="E1135" s="55" t="s">
        <v>93</v>
      </c>
      <c r="F1135" s="55" t="s">
        <v>979</v>
      </c>
    </row>
    <row r="1136" spans="1:6" ht="13.9" thickBot="1">
      <c r="A1136" s="57"/>
      <c r="B1136" s="56">
        <v>-127.4</v>
      </c>
      <c r="C1136" s="55" t="s">
        <v>91</v>
      </c>
      <c r="D1136" s="55" t="s">
        <v>142</v>
      </c>
      <c r="E1136" s="55" t="s">
        <v>102</v>
      </c>
      <c r="F1136" s="55" t="s">
        <v>979</v>
      </c>
    </row>
    <row r="1137" spans="1:6" ht="13.9" thickBot="1">
      <c r="A1137" s="55" t="s">
        <v>15</v>
      </c>
      <c r="B1137" s="56">
        <v>-39.68</v>
      </c>
      <c r="C1137" s="55" t="s">
        <v>99</v>
      </c>
      <c r="D1137" s="55" t="s">
        <v>881</v>
      </c>
      <c r="E1137" s="55" t="s">
        <v>102</v>
      </c>
      <c r="F1137" s="55" t="s">
        <v>979</v>
      </c>
    </row>
    <row r="1138" spans="1:6" ht="13.9" thickBot="1">
      <c r="A1138" s="55" t="s">
        <v>15</v>
      </c>
      <c r="B1138" s="56">
        <v>1097.3699999999999</v>
      </c>
      <c r="C1138" s="55" t="s">
        <v>99</v>
      </c>
      <c r="D1138" s="55" t="s">
        <v>998</v>
      </c>
      <c r="E1138" s="55" t="s">
        <v>93</v>
      </c>
      <c r="F1138" s="55" t="s">
        <v>979</v>
      </c>
    </row>
    <row r="1139" spans="1:6" ht="13.9" thickBot="1">
      <c r="A1139" s="55" t="s">
        <v>15</v>
      </c>
      <c r="B1139" s="56">
        <v>-700.31</v>
      </c>
      <c r="C1139" s="55" t="s">
        <v>99</v>
      </c>
      <c r="D1139" s="55" t="s">
        <v>933</v>
      </c>
      <c r="E1139" s="55" t="s">
        <v>102</v>
      </c>
      <c r="F1139" s="55" t="s">
        <v>979</v>
      </c>
    </row>
    <row r="1140" spans="1:6" ht="13.9" thickBot="1">
      <c r="A1140" s="55" t="s">
        <v>15</v>
      </c>
      <c r="B1140" s="56">
        <v>487.52</v>
      </c>
      <c r="C1140" s="55" t="s">
        <v>99</v>
      </c>
      <c r="D1140" s="55" t="s">
        <v>952</v>
      </c>
      <c r="E1140" s="55" t="s">
        <v>93</v>
      </c>
      <c r="F1140" s="55" t="s">
        <v>979</v>
      </c>
    </row>
    <row r="1141" spans="1:6" ht="13.9" thickBot="1">
      <c r="A1141" s="55" t="s">
        <v>15</v>
      </c>
      <c r="B1141" s="56">
        <v>-42.27</v>
      </c>
      <c r="C1141" s="55" t="s">
        <v>99</v>
      </c>
      <c r="D1141" s="55" t="s">
        <v>960</v>
      </c>
      <c r="E1141" s="55" t="s">
        <v>102</v>
      </c>
      <c r="F1141" s="55" t="s">
        <v>979</v>
      </c>
    </row>
    <row r="1142" spans="1:6" ht="13.9" thickBot="1">
      <c r="A1142" s="55" t="s">
        <v>20</v>
      </c>
      <c r="B1142" s="56">
        <v>1438.43</v>
      </c>
      <c r="C1142" s="55" t="s">
        <v>99</v>
      </c>
      <c r="D1142" s="55" t="s">
        <v>999</v>
      </c>
      <c r="E1142" s="55" t="s">
        <v>93</v>
      </c>
      <c r="F1142" s="55" t="s">
        <v>979</v>
      </c>
    </row>
    <row r="1143" spans="1:6" ht="13.9" thickBot="1">
      <c r="A1143" s="55" t="s">
        <v>15</v>
      </c>
      <c r="B1143" s="56">
        <v>3340.81</v>
      </c>
      <c r="C1143" s="55" t="s">
        <v>99</v>
      </c>
      <c r="D1143" s="55" t="s">
        <v>1000</v>
      </c>
      <c r="E1143" s="55" t="s">
        <v>93</v>
      </c>
      <c r="F1143" s="55" t="s">
        <v>979</v>
      </c>
    </row>
    <row r="1144" spans="1:6" ht="13.9" thickBot="1">
      <c r="A1144" s="55" t="s">
        <v>15</v>
      </c>
      <c r="B1144" s="56">
        <v>8698.2099999999991</v>
      </c>
      <c r="C1144" s="55" t="s">
        <v>99</v>
      </c>
      <c r="D1144" s="55" t="s">
        <v>808</v>
      </c>
      <c r="E1144" s="55" t="s">
        <v>93</v>
      </c>
      <c r="F1144" s="55" t="s">
        <v>979</v>
      </c>
    </row>
    <row r="1145" spans="1:6" ht="13.9" thickBot="1">
      <c r="A1145" s="57"/>
      <c r="B1145" s="56">
        <v>73.86</v>
      </c>
      <c r="C1145" s="55" t="s">
        <v>91</v>
      </c>
      <c r="D1145" s="55" t="s">
        <v>182</v>
      </c>
      <c r="E1145" s="55" t="s">
        <v>93</v>
      </c>
      <c r="F1145" s="55" t="s">
        <v>979</v>
      </c>
    </row>
    <row r="1146" spans="1:6" ht="13.9" thickBot="1">
      <c r="A1146" s="55" t="s">
        <v>20</v>
      </c>
      <c r="B1146" s="56">
        <v>-46030.21</v>
      </c>
      <c r="C1146" s="55" t="s">
        <v>99</v>
      </c>
      <c r="D1146" s="55" t="s">
        <v>800</v>
      </c>
      <c r="E1146" s="55" t="s">
        <v>102</v>
      </c>
      <c r="F1146" s="55" t="s">
        <v>979</v>
      </c>
    </row>
    <row r="1147" spans="1:6" ht="13.9" thickBot="1">
      <c r="A1147" s="57"/>
      <c r="B1147" s="56">
        <v>-180.2</v>
      </c>
      <c r="C1147" s="55" t="s">
        <v>91</v>
      </c>
      <c r="D1147" s="55" t="s">
        <v>100</v>
      </c>
      <c r="E1147" s="55" t="s">
        <v>102</v>
      </c>
      <c r="F1147" s="55" t="s">
        <v>979</v>
      </c>
    </row>
    <row r="1148" spans="1:6" ht="13.9" thickBot="1">
      <c r="A1148" s="55" t="s">
        <v>20</v>
      </c>
      <c r="B1148" s="56">
        <v>3358.31</v>
      </c>
      <c r="C1148" s="55" t="s">
        <v>99</v>
      </c>
      <c r="D1148" s="55" t="s">
        <v>117</v>
      </c>
      <c r="E1148" s="55" t="s">
        <v>93</v>
      </c>
      <c r="F1148" s="55" t="s">
        <v>979</v>
      </c>
    </row>
    <row r="1149" spans="1:6" ht="13.9" thickBot="1">
      <c r="A1149" s="57"/>
      <c r="B1149" s="56">
        <v>1111.23</v>
      </c>
      <c r="C1149" s="55" t="s">
        <v>133</v>
      </c>
      <c r="D1149" s="55" t="s">
        <v>134</v>
      </c>
      <c r="E1149" s="55" t="s">
        <v>93</v>
      </c>
      <c r="F1149" s="55" t="s">
        <v>979</v>
      </c>
    </row>
    <row r="1150" spans="1:6" ht="13.9" thickBot="1">
      <c r="A1150" s="55" t="s">
        <v>15</v>
      </c>
      <c r="B1150" s="56">
        <v>256.44</v>
      </c>
      <c r="C1150" s="55" t="s">
        <v>99</v>
      </c>
      <c r="D1150" s="55" t="s">
        <v>977</v>
      </c>
      <c r="E1150" s="55" t="s">
        <v>93</v>
      </c>
      <c r="F1150" s="55" t="s">
        <v>979</v>
      </c>
    </row>
    <row r="1151" spans="1:6" ht="13.9" thickBot="1">
      <c r="A1151" s="55" t="s">
        <v>15</v>
      </c>
      <c r="B1151" s="56">
        <v>193</v>
      </c>
      <c r="C1151" s="55" t="s">
        <v>99</v>
      </c>
      <c r="D1151" s="55" t="s">
        <v>792</v>
      </c>
      <c r="E1151" s="55" t="s">
        <v>93</v>
      </c>
      <c r="F1151" s="55" t="s">
        <v>979</v>
      </c>
    </row>
    <row r="1152" spans="1:6" ht="13.9" thickBot="1">
      <c r="A1152" s="55" t="s">
        <v>15</v>
      </c>
      <c r="B1152" s="56">
        <v>714.42</v>
      </c>
      <c r="C1152" s="55" t="s">
        <v>99</v>
      </c>
      <c r="D1152" s="55" t="s">
        <v>1001</v>
      </c>
      <c r="E1152" s="55" t="s">
        <v>93</v>
      </c>
      <c r="F1152" s="55" t="s">
        <v>979</v>
      </c>
    </row>
    <row r="1153" spans="1:6" ht="13.9" thickBot="1">
      <c r="A1153" s="57"/>
      <c r="B1153" s="56">
        <v>3.57</v>
      </c>
      <c r="C1153" s="55" t="s">
        <v>91</v>
      </c>
      <c r="D1153" s="55" t="s">
        <v>188</v>
      </c>
      <c r="E1153" s="55" t="s">
        <v>93</v>
      </c>
      <c r="F1153" s="55" t="s">
        <v>979</v>
      </c>
    </row>
    <row r="1154" spans="1:6" ht="13.9" thickBot="1">
      <c r="A1154" s="57"/>
      <c r="B1154" s="56">
        <v>-36.26</v>
      </c>
      <c r="C1154" s="55" t="s">
        <v>91</v>
      </c>
      <c r="D1154" s="55" t="s">
        <v>136</v>
      </c>
      <c r="E1154" s="55" t="s">
        <v>102</v>
      </c>
      <c r="F1154" s="55" t="s">
        <v>979</v>
      </c>
    </row>
    <row r="1155" spans="1:6" ht="13.9" thickBot="1">
      <c r="A1155" s="57"/>
      <c r="B1155" s="56">
        <v>0.72</v>
      </c>
      <c r="C1155" s="55" t="s">
        <v>91</v>
      </c>
      <c r="D1155" s="55" t="s">
        <v>344</v>
      </c>
      <c r="E1155" s="55" t="s">
        <v>93</v>
      </c>
      <c r="F1155" s="55" t="s">
        <v>979</v>
      </c>
    </row>
    <row r="1156" spans="1:6" ht="13.9" thickBot="1">
      <c r="A1156" s="55" t="s">
        <v>15</v>
      </c>
      <c r="B1156" s="56">
        <v>-7511.3</v>
      </c>
      <c r="C1156" s="55" t="s">
        <v>99</v>
      </c>
      <c r="D1156" s="55" t="s">
        <v>164</v>
      </c>
      <c r="E1156" s="55" t="s">
        <v>102</v>
      </c>
      <c r="F1156" s="55" t="s">
        <v>979</v>
      </c>
    </row>
    <row r="1157" spans="1:6" ht="13.9" thickBot="1">
      <c r="A1157" s="57"/>
      <c r="B1157" s="56">
        <v>28838.18</v>
      </c>
      <c r="C1157" s="55" t="s">
        <v>106</v>
      </c>
      <c r="D1157" s="55" t="s">
        <v>156</v>
      </c>
      <c r="E1157" s="55" t="s">
        <v>93</v>
      </c>
      <c r="F1157" s="55" t="s">
        <v>979</v>
      </c>
    </row>
    <row r="1158" spans="1:6" ht="13.9" thickBot="1">
      <c r="A1158" s="57"/>
      <c r="B1158" s="56">
        <v>85.14</v>
      </c>
      <c r="C1158" s="55" t="s">
        <v>91</v>
      </c>
      <c r="D1158" s="55" t="s">
        <v>189</v>
      </c>
      <c r="E1158" s="55" t="s">
        <v>93</v>
      </c>
      <c r="F1158" s="55" t="s">
        <v>979</v>
      </c>
    </row>
    <row r="1159" spans="1:6" ht="13.9" thickBot="1">
      <c r="A1159" s="55" t="s">
        <v>15</v>
      </c>
      <c r="B1159" s="56">
        <v>2327.2199999999998</v>
      </c>
      <c r="C1159" s="55" t="s">
        <v>99</v>
      </c>
      <c r="D1159" s="55" t="s">
        <v>917</v>
      </c>
      <c r="E1159" s="55" t="s">
        <v>93</v>
      </c>
      <c r="F1159" s="55" t="s">
        <v>979</v>
      </c>
    </row>
    <row r="1160" spans="1:6" ht="13.9" thickBot="1">
      <c r="A1160" s="55" t="s">
        <v>15</v>
      </c>
      <c r="B1160" s="56">
        <v>-288</v>
      </c>
      <c r="C1160" s="55" t="s">
        <v>99</v>
      </c>
      <c r="D1160" s="55" t="s">
        <v>917</v>
      </c>
      <c r="E1160" s="55" t="s">
        <v>102</v>
      </c>
      <c r="F1160" s="55" t="s">
        <v>979</v>
      </c>
    </row>
    <row r="1161" spans="1:6" ht="13.9" thickBot="1">
      <c r="A1161" s="55" t="s">
        <v>15</v>
      </c>
      <c r="B1161" s="56">
        <v>3362.35</v>
      </c>
      <c r="C1161" s="55" t="s">
        <v>99</v>
      </c>
      <c r="D1161" s="55" t="s">
        <v>1002</v>
      </c>
      <c r="E1161" s="55" t="s">
        <v>93</v>
      </c>
      <c r="F1161" s="55" t="s">
        <v>979</v>
      </c>
    </row>
    <row r="1162" spans="1:6" ht="13.9" thickBot="1">
      <c r="A1162" s="55" t="s">
        <v>15</v>
      </c>
      <c r="B1162" s="56">
        <v>-2215.15</v>
      </c>
      <c r="C1162" s="55" t="s">
        <v>99</v>
      </c>
      <c r="D1162" s="55" t="s">
        <v>807</v>
      </c>
      <c r="E1162" s="55" t="s">
        <v>102</v>
      </c>
      <c r="F1162" s="55" t="s">
        <v>979</v>
      </c>
    </row>
    <row r="1163" spans="1:6" ht="13.9" thickBot="1">
      <c r="A1163" s="55" t="s">
        <v>15</v>
      </c>
      <c r="B1163" s="56">
        <v>-1516.98</v>
      </c>
      <c r="C1163" s="55" t="s">
        <v>99</v>
      </c>
      <c r="D1163" s="55" t="s">
        <v>729</v>
      </c>
      <c r="E1163" s="55" t="s">
        <v>102</v>
      </c>
      <c r="F1163" s="55" t="s">
        <v>979</v>
      </c>
    </row>
    <row r="1164" spans="1:6" ht="13.9" thickBot="1">
      <c r="A1164" s="55" t="s">
        <v>15</v>
      </c>
      <c r="B1164" s="56">
        <v>-576</v>
      </c>
      <c r="C1164" s="55" t="s">
        <v>99</v>
      </c>
      <c r="D1164" s="55" t="s">
        <v>969</v>
      </c>
      <c r="E1164" s="55" t="s">
        <v>102</v>
      </c>
      <c r="F1164" s="55" t="s">
        <v>979</v>
      </c>
    </row>
    <row r="1165" spans="1:6" ht="13.9" thickBot="1">
      <c r="A1165" s="55" t="s">
        <v>20</v>
      </c>
      <c r="B1165" s="56">
        <v>20024.689999999999</v>
      </c>
      <c r="C1165" s="55" t="s">
        <v>99</v>
      </c>
      <c r="D1165" s="55" t="s">
        <v>225</v>
      </c>
      <c r="E1165" s="55" t="s">
        <v>93</v>
      </c>
      <c r="F1165" s="55" t="s">
        <v>979</v>
      </c>
    </row>
    <row r="1166" spans="1:6" ht="13.9" thickBot="1">
      <c r="A1166" s="57"/>
      <c r="B1166" s="56">
        <v>11312.73</v>
      </c>
      <c r="C1166" s="55" t="s">
        <v>91</v>
      </c>
      <c r="D1166" s="55" t="s">
        <v>191</v>
      </c>
      <c r="E1166" s="55" t="s">
        <v>93</v>
      </c>
      <c r="F1166" s="55" t="s">
        <v>979</v>
      </c>
    </row>
    <row r="1167" spans="1:6" ht="13.9" thickBot="1">
      <c r="A1167" s="57"/>
      <c r="B1167" s="56">
        <v>664.73</v>
      </c>
      <c r="C1167" s="55" t="s">
        <v>111</v>
      </c>
      <c r="D1167" s="55" t="s">
        <v>153</v>
      </c>
      <c r="E1167" s="55" t="s">
        <v>93</v>
      </c>
      <c r="F1167" s="55" t="s">
        <v>979</v>
      </c>
    </row>
    <row r="1168" spans="1:6" ht="13.9" thickBot="1">
      <c r="A1168" s="55" t="s">
        <v>15</v>
      </c>
      <c r="B1168" s="56">
        <v>-145.44</v>
      </c>
      <c r="C1168" s="55" t="s">
        <v>99</v>
      </c>
      <c r="D1168" s="55" t="s">
        <v>902</v>
      </c>
      <c r="E1168" s="55" t="s">
        <v>102</v>
      </c>
      <c r="F1168" s="55" t="s">
        <v>979</v>
      </c>
    </row>
    <row r="1169" spans="1:6" ht="13.9" thickBot="1">
      <c r="A1169" s="55" t="s">
        <v>15</v>
      </c>
      <c r="B1169" s="56">
        <v>427.39</v>
      </c>
      <c r="C1169" s="55" t="s">
        <v>99</v>
      </c>
      <c r="D1169" s="55" t="s">
        <v>167</v>
      </c>
      <c r="E1169" s="55" t="s">
        <v>93</v>
      </c>
      <c r="F1169" s="55" t="s">
        <v>979</v>
      </c>
    </row>
    <row r="1170" spans="1:6" ht="13.9" thickBot="1">
      <c r="A1170" s="55" t="s">
        <v>15</v>
      </c>
      <c r="B1170" s="56">
        <v>-467.55</v>
      </c>
      <c r="C1170" s="55" t="s">
        <v>99</v>
      </c>
      <c r="D1170" s="55" t="s">
        <v>249</v>
      </c>
      <c r="E1170" s="55" t="s">
        <v>102</v>
      </c>
      <c r="F1170" s="55" t="s">
        <v>979</v>
      </c>
    </row>
    <row r="1171" spans="1:6" ht="13.9" thickBot="1">
      <c r="A1171" s="55" t="s">
        <v>20</v>
      </c>
      <c r="B1171" s="56">
        <v>-3504.31</v>
      </c>
      <c r="C1171" s="55" t="s">
        <v>99</v>
      </c>
      <c r="D1171" s="55" t="s">
        <v>935</v>
      </c>
      <c r="E1171" s="55" t="s">
        <v>102</v>
      </c>
      <c r="F1171" s="55" t="s">
        <v>979</v>
      </c>
    </row>
    <row r="1172" spans="1:6" ht="13.9" thickBot="1">
      <c r="A1172" s="55" t="s">
        <v>15</v>
      </c>
      <c r="B1172" s="56">
        <v>1355.82</v>
      </c>
      <c r="C1172" s="55" t="s">
        <v>99</v>
      </c>
      <c r="D1172" s="55" t="s">
        <v>1003</v>
      </c>
      <c r="E1172" s="55" t="s">
        <v>93</v>
      </c>
      <c r="F1172" s="55" t="s">
        <v>979</v>
      </c>
    </row>
    <row r="1173" spans="1:6" ht="13.9" thickBot="1">
      <c r="A1173" s="55" t="s">
        <v>15</v>
      </c>
      <c r="B1173" s="56">
        <v>20264.46</v>
      </c>
      <c r="C1173" s="55" t="s">
        <v>99</v>
      </c>
      <c r="D1173" s="55" t="s">
        <v>714</v>
      </c>
      <c r="E1173" s="55" t="s">
        <v>93</v>
      </c>
      <c r="F1173" s="55" t="s">
        <v>979</v>
      </c>
    </row>
    <row r="1174" spans="1:6" ht="13.9" thickBot="1">
      <c r="A1174" s="55" t="s">
        <v>15</v>
      </c>
      <c r="B1174" s="56">
        <v>1133.74</v>
      </c>
      <c r="C1174" s="55" t="s">
        <v>99</v>
      </c>
      <c r="D1174" s="55" t="s">
        <v>239</v>
      </c>
      <c r="E1174" s="55" t="s">
        <v>93</v>
      </c>
      <c r="F1174" s="55" t="s">
        <v>979</v>
      </c>
    </row>
    <row r="1175" spans="1:6" ht="13.9" thickBot="1">
      <c r="A1175" s="55" t="s">
        <v>20</v>
      </c>
      <c r="B1175" s="56">
        <v>8633.74</v>
      </c>
      <c r="C1175" s="55" t="s">
        <v>99</v>
      </c>
      <c r="D1175" s="55" t="s">
        <v>355</v>
      </c>
      <c r="E1175" s="55" t="s">
        <v>93</v>
      </c>
      <c r="F1175" s="55" t="s">
        <v>979</v>
      </c>
    </row>
    <row r="1176" spans="1:6" ht="13.9" thickBot="1">
      <c r="A1176" s="55" t="s">
        <v>15</v>
      </c>
      <c r="B1176" s="56">
        <v>21014.39</v>
      </c>
      <c r="C1176" s="55" t="s">
        <v>99</v>
      </c>
      <c r="D1176" s="55" t="s">
        <v>944</v>
      </c>
      <c r="E1176" s="55" t="s">
        <v>93</v>
      </c>
      <c r="F1176" s="55" t="s">
        <v>979</v>
      </c>
    </row>
    <row r="1177" spans="1:6" ht="13.9" thickBot="1">
      <c r="A1177" s="55" t="s">
        <v>15</v>
      </c>
      <c r="B1177" s="56">
        <v>-11291.3</v>
      </c>
      <c r="C1177" s="55" t="s">
        <v>99</v>
      </c>
      <c r="D1177" s="55" t="s">
        <v>164</v>
      </c>
      <c r="E1177" s="55" t="s">
        <v>102</v>
      </c>
      <c r="F1177" s="55" t="s">
        <v>1004</v>
      </c>
    </row>
    <row r="1178" spans="1:6" ht="13.9" thickBot="1">
      <c r="A1178" s="55" t="s">
        <v>15</v>
      </c>
      <c r="B1178" s="56">
        <v>-288</v>
      </c>
      <c r="C1178" s="55" t="s">
        <v>99</v>
      </c>
      <c r="D1178" s="55" t="s">
        <v>819</v>
      </c>
      <c r="E1178" s="55" t="s">
        <v>102</v>
      </c>
      <c r="F1178" s="55" t="s">
        <v>1004</v>
      </c>
    </row>
    <row r="1179" spans="1:6" ht="13.9" thickBot="1">
      <c r="A1179" s="55" t="s">
        <v>15</v>
      </c>
      <c r="B1179" s="56">
        <v>107.6</v>
      </c>
      <c r="C1179" s="55" t="s">
        <v>99</v>
      </c>
      <c r="D1179" s="55" t="s">
        <v>819</v>
      </c>
      <c r="E1179" s="55" t="s">
        <v>93</v>
      </c>
      <c r="F1179" s="55" t="s">
        <v>1004</v>
      </c>
    </row>
    <row r="1180" spans="1:6" ht="13.9" thickBot="1">
      <c r="A1180" s="57"/>
      <c r="B1180" s="56">
        <v>1652.08</v>
      </c>
      <c r="C1180" s="55" t="s">
        <v>91</v>
      </c>
      <c r="D1180" s="55" t="s">
        <v>159</v>
      </c>
      <c r="E1180" s="55" t="s">
        <v>93</v>
      </c>
      <c r="F1180" s="55" t="s">
        <v>1004</v>
      </c>
    </row>
    <row r="1181" spans="1:6" ht="13.9" thickBot="1">
      <c r="A1181" s="57"/>
      <c r="B1181" s="56">
        <v>-2622.02</v>
      </c>
      <c r="C1181" s="55" t="s">
        <v>91</v>
      </c>
      <c r="D1181" s="55" t="s">
        <v>104</v>
      </c>
      <c r="E1181" s="55" t="s">
        <v>102</v>
      </c>
      <c r="F1181" s="55" t="s">
        <v>1004</v>
      </c>
    </row>
    <row r="1182" spans="1:6" ht="13.9" thickBot="1">
      <c r="A1182" s="55" t="s">
        <v>15</v>
      </c>
      <c r="B1182" s="56">
        <v>740.77</v>
      </c>
      <c r="C1182" s="55" t="s">
        <v>99</v>
      </c>
      <c r="D1182" s="55" t="s">
        <v>1005</v>
      </c>
      <c r="E1182" s="55" t="s">
        <v>93</v>
      </c>
      <c r="F1182" s="55" t="s">
        <v>1004</v>
      </c>
    </row>
    <row r="1183" spans="1:6" ht="13.9" thickBot="1">
      <c r="A1183" s="55" t="s">
        <v>15</v>
      </c>
      <c r="B1183" s="56">
        <v>-366.47</v>
      </c>
      <c r="C1183" s="55" t="s">
        <v>99</v>
      </c>
      <c r="D1183" s="55" t="s">
        <v>917</v>
      </c>
      <c r="E1183" s="55" t="s">
        <v>102</v>
      </c>
      <c r="F1183" s="55" t="s">
        <v>1004</v>
      </c>
    </row>
    <row r="1184" spans="1:6" ht="13.9" thickBot="1">
      <c r="A1184" s="55" t="s">
        <v>15</v>
      </c>
      <c r="B1184" s="56">
        <v>2134.0500000000002</v>
      </c>
      <c r="C1184" s="55" t="s">
        <v>99</v>
      </c>
      <c r="D1184" s="55" t="s">
        <v>807</v>
      </c>
      <c r="E1184" s="55" t="s">
        <v>93</v>
      </c>
      <c r="F1184" s="55" t="s">
        <v>1004</v>
      </c>
    </row>
    <row r="1185" spans="1:6" ht="13.9" thickBot="1">
      <c r="A1185" s="55" t="s">
        <v>15</v>
      </c>
      <c r="B1185" s="56">
        <v>-3374.79</v>
      </c>
      <c r="C1185" s="55" t="s">
        <v>99</v>
      </c>
      <c r="D1185" s="55" t="s">
        <v>730</v>
      </c>
      <c r="E1185" s="55" t="s">
        <v>102</v>
      </c>
      <c r="F1185" s="55" t="s">
        <v>1004</v>
      </c>
    </row>
    <row r="1186" spans="1:6" ht="13.9" thickBot="1">
      <c r="A1186" s="55" t="s">
        <v>15</v>
      </c>
      <c r="B1186" s="56">
        <v>309.62</v>
      </c>
      <c r="C1186" s="55" t="s">
        <v>99</v>
      </c>
      <c r="D1186" s="55" t="s">
        <v>988</v>
      </c>
      <c r="E1186" s="55" t="s">
        <v>93</v>
      </c>
      <c r="F1186" s="55" t="s">
        <v>1004</v>
      </c>
    </row>
    <row r="1187" spans="1:6" ht="13.9" thickBot="1">
      <c r="A1187" s="57"/>
      <c r="B1187" s="56">
        <v>-12.86</v>
      </c>
      <c r="C1187" s="55" t="s">
        <v>97</v>
      </c>
      <c r="D1187" s="55" t="s">
        <v>139</v>
      </c>
      <c r="E1187" s="55" t="s">
        <v>102</v>
      </c>
      <c r="F1187" s="55" t="s">
        <v>1004</v>
      </c>
    </row>
    <row r="1188" spans="1:6" ht="13.9" thickBot="1">
      <c r="A1188" s="57"/>
      <c r="B1188" s="56">
        <v>-21.58</v>
      </c>
      <c r="C1188" s="55" t="s">
        <v>91</v>
      </c>
      <c r="D1188" s="55" t="s">
        <v>100</v>
      </c>
      <c r="E1188" s="55" t="s">
        <v>102</v>
      </c>
      <c r="F1188" s="55" t="s">
        <v>1004</v>
      </c>
    </row>
    <row r="1189" spans="1:6" ht="13.9" thickBot="1">
      <c r="A1189" s="55" t="s">
        <v>15</v>
      </c>
      <c r="B1189" s="56">
        <v>1614.41</v>
      </c>
      <c r="C1189" s="55" t="s">
        <v>99</v>
      </c>
      <c r="D1189" s="55" t="s">
        <v>904</v>
      </c>
      <c r="E1189" s="55" t="s">
        <v>93</v>
      </c>
      <c r="F1189" s="55" t="s">
        <v>1004</v>
      </c>
    </row>
    <row r="1190" spans="1:6" ht="13.9" thickBot="1">
      <c r="A1190" s="57"/>
      <c r="B1190" s="56">
        <v>-483.74</v>
      </c>
      <c r="C1190" s="55" t="s">
        <v>91</v>
      </c>
      <c r="D1190" s="55" t="s">
        <v>191</v>
      </c>
      <c r="E1190" s="55" t="s">
        <v>102</v>
      </c>
      <c r="F1190" s="55" t="s">
        <v>1004</v>
      </c>
    </row>
    <row r="1191" spans="1:6" ht="13.9" thickBot="1">
      <c r="A1191" s="55" t="s">
        <v>15</v>
      </c>
      <c r="B1191" s="56">
        <v>-2557.4</v>
      </c>
      <c r="C1191" s="55" t="s">
        <v>99</v>
      </c>
      <c r="D1191" s="55" t="s">
        <v>902</v>
      </c>
      <c r="E1191" s="55" t="s">
        <v>102</v>
      </c>
      <c r="F1191" s="55" t="s">
        <v>1004</v>
      </c>
    </row>
    <row r="1192" spans="1:6" ht="13.9" thickBot="1">
      <c r="A1192" s="55" t="s">
        <v>15</v>
      </c>
      <c r="B1192" s="56">
        <v>443.53</v>
      </c>
      <c r="C1192" s="55" t="s">
        <v>99</v>
      </c>
      <c r="D1192" s="55" t="s">
        <v>1006</v>
      </c>
      <c r="E1192" s="55" t="s">
        <v>93</v>
      </c>
      <c r="F1192" s="55" t="s">
        <v>1004</v>
      </c>
    </row>
    <row r="1193" spans="1:6" ht="13.9" thickBot="1">
      <c r="A1193" s="55" t="s">
        <v>15</v>
      </c>
      <c r="B1193" s="56">
        <v>1340.1</v>
      </c>
      <c r="C1193" s="55" t="s">
        <v>99</v>
      </c>
      <c r="D1193" s="55" t="s">
        <v>981</v>
      </c>
      <c r="E1193" s="55" t="s">
        <v>93</v>
      </c>
      <c r="F1193" s="55" t="s">
        <v>1004</v>
      </c>
    </row>
    <row r="1194" spans="1:6" ht="13.9" thickBot="1">
      <c r="A1194" s="55" t="s">
        <v>15</v>
      </c>
      <c r="B1194" s="56">
        <v>1646.27</v>
      </c>
      <c r="C1194" s="55" t="s">
        <v>108</v>
      </c>
      <c r="D1194" s="55" t="s">
        <v>1007</v>
      </c>
      <c r="E1194" s="55" t="s">
        <v>93</v>
      </c>
      <c r="F1194" s="55" t="s">
        <v>1004</v>
      </c>
    </row>
    <row r="1195" spans="1:6" ht="13.9" thickBot="1">
      <c r="A1195" s="55" t="s">
        <v>15</v>
      </c>
      <c r="B1195" s="56">
        <v>4704.08</v>
      </c>
      <c r="C1195" s="55" t="s">
        <v>99</v>
      </c>
      <c r="D1195" s="55" t="s">
        <v>249</v>
      </c>
      <c r="E1195" s="55" t="s">
        <v>93</v>
      </c>
      <c r="F1195" s="55" t="s">
        <v>1004</v>
      </c>
    </row>
    <row r="1196" spans="1:6" ht="13.9" thickBot="1">
      <c r="A1196" s="55" t="s">
        <v>15</v>
      </c>
      <c r="B1196" s="56">
        <v>243.17</v>
      </c>
      <c r="C1196" s="55" t="s">
        <v>99</v>
      </c>
      <c r="D1196" s="55" t="s">
        <v>735</v>
      </c>
      <c r="E1196" s="55" t="s">
        <v>93</v>
      </c>
      <c r="F1196" s="55" t="s">
        <v>1004</v>
      </c>
    </row>
    <row r="1197" spans="1:6" ht="13.9" thickBot="1">
      <c r="A1197" s="55" t="s">
        <v>15</v>
      </c>
      <c r="B1197" s="56">
        <v>-212.08</v>
      </c>
      <c r="C1197" s="55" t="s">
        <v>99</v>
      </c>
      <c r="D1197" s="55" t="s">
        <v>168</v>
      </c>
      <c r="E1197" s="55" t="s">
        <v>102</v>
      </c>
      <c r="F1197" s="55" t="s">
        <v>1004</v>
      </c>
    </row>
    <row r="1198" spans="1:6" ht="13.9" thickBot="1">
      <c r="A1198" s="55" t="s">
        <v>15</v>
      </c>
      <c r="B1198" s="56">
        <v>266.64999999999998</v>
      </c>
      <c r="C1198" s="55" t="s">
        <v>99</v>
      </c>
      <c r="D1198" s="55" t="s">
        <v>991</v>
      </c>
      <c r="E1198" s="55" t="s">
        <v>93</v>
      </c>
      <c r="F1198" s="55" t="s">
        <v>1004</v>
      </c>
    </row>
    <row r="1199" spans="1:6" ht="13.9" thickBot="1">
      <c r="A1199" s="55" t="s">
        <v>20</v>
      </c>
      <c r="B1199" s="56">
        <v>6685.47</v>
      </c>
      <c r="C1199" s="55" t="s">
        <v>99</v>
      </c>
      <c r="D1199" s="55" t="s">
        <v>931</v>
      </c>
      <c r="E1199" s="55" t="s">
        <v>93</v>
      </c>
      <c r="F1199" s="55" t="s">
        <v>1004</v>
      </c>
    </row>
    <row r="1200" spans="1:6" ht="13.9" thickBot="1">
      <c r="A1200" s="57"/>
      <c r="B1200" s="56">
        <v>-31.19</v>
      </c>
      <c r="C1200" s="55" t="s">
        <v>129</v>
      </c>
      <c r="D1200" s="55" t="s">
        <v>140</v>
      </c>
      <c r="E1200" s="55" t="s">
        <v>102</v>
      </c>
      <c r="F1200" s="55" t="s">
        <v>1004</v>
      </c>
    </row>
    <row r="1201" spans="1:6" ht="13.9" thickBot="1">
      <c r="A1201" s="55" t="s">
        <v>20</v>
      </c>
      <c r="B1201" s="56">
        <v>68965.61</v>
      </c>
      <c r="C1201" s="55" t="s">
        <v>99</v>
      </c>
      <c r="D1201" s="55" t="s">
        <v>1008</v>
      </c>
      <c r="E1201" s="55" t="s">
        <v>93</v>
      </c>
      <c r="F1201" s="55" t="s">
        <v>1004</v>
      </c>
    </row>
    <row r="1202" spans="1:6" ht="13.9" thickBot="1">
      <c r="A1202" s="55" t="s">
        <v>20</v>
      </c>
      <c r="B1202" s="56">
        <v>-98.75</v>
      </c>
      <c r="C1202" s="55" t="s">
        <v>99</v>
      </c>
      <c r="D1202" s="55" t="s">
        <v>1008</v>
      </c>
      <c r="E1202" s="55" t="s">
        <v>102</v>
      </c>
      <c r="F1202" s="55" t="s">
        <v>1004</v>
      </c>
    </row>
    <row r="1203" spans="1:6" ht="13.9" thickBot="1">
      <c r="A1203" s="55" t="s">
        <v>15</v>
      </c>
      <c r="B1203" s="56">
        <v>268.91000000000003</v>
      </c>
      <c r="C1203" s="55" t="s">
        <v>99</v>
      </c>
      <c r="D1203" s="55" t="s">
        <v>975</v>
      </c>
      <c r="E1203" s="55" t="s">
        <v>93</v>
      </c>
      <c r="F1203" s="55" t="s">
        <v>1004</v>
      </c>
    </row>
    <row r="1204" spans="1:6" ht="13.9" thickBot="1">
      <c r="A1204" s="57"/>
      <c r="B1204" s="56">
        <v>-6630.03</v>
      </c>
      <c r="C1204" s="55" t="s">
        <v>91</v>
      </c>
      <c r="D1204" s="55" t="s">
        <v>206</v>
      </c>
      <c r="E1204" s="55" t="s">
        <v>102</v>
      </c>
      <c r="F1204" s="55" t="s">
        <v>1004</v>
      </c>
    </row>
    <row r="1205" spans="1:6" ht="13.9" thickBot="1">
      <c r="A1205" s="57"/>
      <c r="B1205" s="56">
        <v>-540</v>
      </c>
      <c r="C1205" s="55" t="s">
        <v>91</v>
      </c>
      <c r="D1205" s="55" t="s">
        <v>141</v>
      </c>
      <c r="E1205" s="55" t="s">
        <v>102</v>
      </c>
      <c r="F1205" s="55" t="s">
        <v>1004</v>
      </c>
    </row>
    <row r="1206" spans="1:6" ht="13.9" thickBot="1">
      <c r="A1206" s="55" t="s">
        <v>20</v>
      </c>
      <c r="B1206" s="56">
        <v>-7483</v>
      </c>
      <c r="C1206" s="55" t="s">
        <v>108</v>
      </c>
      <c r="D1206" s="55" t="s">
        <v>161</v>
      </c>
      <c r="E1206" s="55" t="s">
        <v>102</v>
      </c>
      <c r="F1206" s="55" t="s">
        <v>1004</v>
      </c>
    </row>
    <row r="1207" spans="1:6" ht="13.9" thickBot="1">
      <c r="A1207" s="57"/>
      <c r="B1207" s="56">
        <v>49.43</v>
      </c>
      <c r="C1207" s="55" t="s">
        <v>91</v>
      </c>
      <c r="D1207" s="55" t="s">
        <v>113</v>
      </c>
      <c r="E1207" s="55" t="s">
        <v>93</v>
      </c>
      <c r="F1207" s="55" t="s">
        <v>1004</v>
      </c>
    </row>
    <row r="1208" spans="1:6" ht="13.9" thickBot="1">
      <c r="A1208" s="55" t="s">
        <v>15</v>
      </c>
      <c r="B1208" s="56">
        <v>-236.1</v>
      </c>
      <c r="C1208" s="55" t="s">
        <v>99</v>
      </c>
      <c r="D1208" s="55" t="s">
        <v>1009</v>
      </c>
      <c r="E1208" s="55" t="s">
        <v>102</v>
      </c>
      <c r="F1208" s="55" t="s">
        <v>1004</v>
      </c>
    </row>
    <row r="1209" spans="1:6" ht="13.9" thickBot="1">
      <c r="A1209" s="55" t="s">
        <v>15</v>
      </c>
      <c r="B1209" s="56">
        <v>1387.73</v>
      </c>
      <c r="C1209" s="55" t="s">
        <v>99</v>
      </c>
      <c r="D1209" s="55" t="s">
        <v>972</v>
      </c>
      <c r="E1209" s="55" t="s">
        <v>93</v>
      </c>
      <c r="F1209" s="55" t="s">
        <v>1004</v>
      </c>
    </row>
    <row r="1210" spans="1:6" ht="13.9" thickBot="1">
      <c r="A1210" s="55" t="s">
        <v>15</v>
      </c>
      <c r="B1210" s="56">
        <v>41713.269999999997</v>
      </c>
      <c r="C1210" s="55" t="s">
        <v>99</v>
      </c>
      <c r="D1210" s="55" t="s">
        <v>164</v>
      </c>
      <c r="E1210" s="55" t="s">
        <v>93</v>
      </c>
      <c r="F1210" s="55" t="s">
        <v>1004</v>
      </c>
    </row>
    <row r="1211" spans="1:6" ht="13.9" thickBot="1">
      <c r="A1211" s="55" t="s">
        <v>103</v>
      </c>
      <c r="B1211" s="56">
        <v>-1424.25</v>
      </c>
      <c r="C1211" s="55" t="s">
        <v>99</v>
      </c>
      <c r="D1211" s="55" t="s">
        <v>759</v>
      </c>
      <c r="E1211" s="55" t="s">
        <v>102</v>
      </c>
      <c r="F1211" s="55" t="s">
        <v>1004</v>
      </c>
    </row>
    <row r="1212" spans="1:6" ht="13.9" thickBot="1">
      <c r="A1212" s="55" t="s">
        <v>15</v>
      </c>
      <c r="B1212" s="56">
        <v>-386</v>
      </c>
      <c r="C1212" s="55" t="s">
        <v>99</v>
      </c>
      <c r="D1212" s="55" t="s">
        <v>1010</v>
      </c>
      <c r="E1212" s="55" t="s">
        <v>102</v>
      </c>
      <c r="F1212" s="55" t="s">
        <v>1004</v>
      </c>
    </row>
    <row r="1213" spans="1:6" ht="13.9" thickBot="1">
      <c r="A1213" s="57"/>
      <c r="B1213" s="56">
        <v>-102.69</v>
      </c>
      <c r="C1213" s="55" t="s">
        <v>91</v>
      </c>
      <c r="D1213" s="55" t="s">
        <v>159</v>
      </c>
      <c r="E1213" s="55" t="s">
        <v>102</v>
      </c>
      <c r="F1213" s="55" t="s">
        <v>1004</v>
      </c>
    </row>
    <row r="1214" spans="1:6" ht="13.9" thickBot="1">
      <c r="A1214" s="55" t="s">
        <v>15</v>
      </c>
      <c r="B1214" s="56">
        <v>294.51</v>
      </c>
      <c r="C1214" s="55" t="s">
        <v>99</v>
      </c>
      <c r="D1214" s="55" t="s">
        <v>917</v>
      </c>
      <c r="E1214" s="55" t="s">
        <v>93</v>
      </c>
      <c r="F1214" s="55" t="s">
        <v>1004</v>
      </c>
    </row>
    <row r="1215" spans="1:6" ht="13.9" thickBot="1">
      <c r="A1215" s="55" t="s">
        <v>15</v>
      </c>
      <c r="B1215" s="56">
        <v>1048.5</v>
      </c>
      <c r="C1215" s="55" t="s">
        <v>108</v>
      </c>
      <c r="D1215" s="55" t="s">
        <v>520</v>
      </c>
      <c r="E1215" s="55" t="s">
        <v>93</v>
      </c>
      <c r="F1215" s="55" t="s">
        <v>1004</v>
      </c>
    </row>
    <row r="1216" spans="1:6" ht="13.9" thickBot="1">
      <c r="A1216" s="55" t="s">
        <v>15</v>
      </c>
      <c r="B1216" s="56">
        <v>6280.01</v>
      </c>
      <c r="C1216" s="55" t="s">
        <v>99</v>
      </c>
      <c r="D1216" s="55" t="s">
        <v>1011</v>
      </c>
      <c r="E1216" s="55" t="s">
        <v>93</v>
      </c>
      <c r="F1216" s="55" t="s">
        <v>1004</v>
      </c>
    </row>
    <row r="1217" spans="1:6" ht="13.9" thickBot="1">
      <c r="A1217" s="55" t="s">
        <v>15</v>
      </c>
      <c r="B1217" s="56">
        <v>727.33</v>
      </c>
      <c r="C1217" s="55" t="s">
        <v>99</v>
      </c>
      <c r="D1217" s="55" t="s">
        <v>1012</v>
      </c>
      <c r="E1217" s="55" t="s">
        <v>93</v>
      </c>
      <c r="F1217" s="55" t="s">
        <v>1004</v>
      </c>
    </row>
    <row r="1218" spans="1:6" ht="13.9" thickBot="1">
      <c r="A1218" s="57"/>
      <c r="B1218" s="56">
        <v>3458.94</v>
      </c>
      <c r="C1218" s="55" t="s">
        <v>91</v>
      </c>
      <c r="D1218" s="55" t="s">
        <v>110</v>
      </c>
      <c r="E1218" s="55" t="s">
        <v>93</v>
      </c>
      <c r="F1218" s="55" t="s">
        <v>1004</v>
      </c>
    </row>
    <row r="1219" spans="1:6" ht="13.9" thickBot="1">
      <c r="A1219" s="55" t="s">
        <v>15</v>
      </c>
      <c r="B1219" s="56">
        <v>3424.47</v>
      </c>
      <c r="C1219" s="55" t="s">
        <v>99</v>
      </c>
      <c r="D1219" s="55" t="s">
        <v>958</v>
      </c>
      <c r="E1219" s="55" t="s">
        <v>93</v>
      </c>
      <c r="F1219" s="55" t="s">
        <v>1004</v>
      </c>
    </row>
    <row r="1220" spans="1:6" ht="13.9" thickBot="1">
      <c r="A1220" s="55" t="s">
        <v>15</v>
      </c>
      <c r="B1220" s="56">
        <v>894.6</v>
      </c>
      <c r="C1220" s="55" t="s">
        <v>99</v>
      </c>
      <c r="D1220" s="55" t="s">
        <v>1013</v>
      </c>
      <c r="E1220" s="55" t="s">
        <v>93</v>
      </c>
      <c r="F1220" s="55" t="s">
        <v>1004</v>
      </c>
    </row>
    <row r="1221" spans="1:6" ht="13.9" thickBot="1">
      <c r="A1221" s="57"/>
      <c r="B1221" s="56">
        <v>275.02999999999997</v>
      </c>
      <c r="C1221" s="55" t="s">
        <v>91</v>
      </c>
      <c r="D1221" s="55" t="s">
        <v>289</v>
      </c>
      <c r="E1221" s="55" t="s">
        <v>93</v>
      </c>
      <c r="F1221" s="55" t="s">
        <v>1004</v>
      </c>
    </row>
    <row r="1222" spans="1:6" ht="13.9" thickBot="1">
      <c r="A1222" s="55" t="s">
        <v>20</v>
      </c>
      <c r="B1222" s="56">
        <v>16515.5</v>
      </c>
      <c r="C1222" s="55" t="s">
        <v>99</v>
      </c>
      <c r="D1222" s="55" t="s">
        <v>225</v>
      </c>
      <c r="E1222" s="55" t="s">
        <v>93</v>
      </c>
      <c r="F1222" s="55" t="s">
        <v>1004</v>
      </c>
    </row>
    <row r="1223" spans="1:6" ht="13.9" thickBot="1">
      <c r="A1223" s="55" t="s">
        <v>15</v>
      </c>
      <c r="B1223" s="56">
        <v>12010.12</v>
      </c>
      <c r="C1223" s="55" t="s">
        <v>108</v>
      </c>
      <c r="D1223" s="55" t="s">
        <v>226</v>
      </c>
      <c r="E1223" s="55" t="s">
        <v>93</v>
      </c>
      <c r="F1223" s="55" t="s">
        <v>1004</v>
      </c>
    </row>
    <row r="1224" spans="1:6" ht="13.9" thickBot="1">
      <c r="A1224" s="55" t="s">
        <v>15</v>
      </c>
      <c r="B1224" s="56">
        <v>143.31</v>
      </c>
      <c r="C1224" s="55" t="s">
        <v>99</v>
      </c>
      <c r="D1224" s="55" t="s">
        <v>902</v>
      </c>
      <c r="E1224" s="55" t="s">
        <v>93</v>
      </c>
      <c r="F1224" s="55" t="s">
        <v>1004</v>
      </c>
    </row>
    <row r="1225" spans="1:6" ht="13.9" thickBot="1">
      <c r="A1225" s="57"/>
      <c r="B1225" s="56">
        <v>3937.21</v>
      </c>
      <c r="C1225" s="55" t="s">
        <v>91</v>
      </c>
      <c r="D1225" s="55" t="s">
        <v>180</v>
      </c>
      <c r="E1225" s="55" t="s">
        <v>93</v>
      </c>
      <c r="F1225" s="55" t="s">
        <v>1004</v>
      </c>
    </row>
    <row r="1226" spans="1:6" ht="13.9" thickBot="1">
      <c r="A1226" s="55" t="s">
        <v>15</v>
      </c>
      <c r="B1226" s="56">
        <v>41745.870000000003</v>
      </c>
      <c r="C1226" s="55" t="s">
        <v>99</v>
      </c>
      <c r="D1226" s="55" t="s">
        <v>714</v>
      </c>
      <c r="E1226" s="55" t="s">
        <v>93</v>
      </c>
      <c r="F1226" s="55" t="s">
        <v>1004</v>
      </c>
    </row>
    <row r="1227" spans="1:6" ht="13.9" thickBot="1">
      <c r="A1227" s="55" t="s">
        <v>15</v>
      </c>
      <c r="B1227" s="56">
        <v>1540.77</v>
      </c>
      <c r="C1227" s="55" t="s">
        <v>99</v>
      </c>
      <c r="D1227" s="55" t="s">
        <v>990</v>
      </c>
      <c r="E1227" s="55" t="s">
        <v>93</v>
      </c>
      <c r="F1227" s="55" t="s">
        <v>1004</v>
      </c>
    </row>
    <row r="1228" spans="1:6" ht="13.9" thickBot="1">
      <c r="A1228" s="55" t="s">
        <v>20</v>
      </c>
      <c r="B1228" s="56">
        <v>1944.9</v>
      </c>
      <c r="C1228" s="55" t="s">
        <v>99</v>
      </c>
      <c r="D1228" s="55" t="s">
        <v>1014</v>
      </c>
      <c r="E1228" s="55" t="s">
        <v>93</v>
      </c>
      <c r="F1228" s="55" t="s">
        <v>1004</v>
      </c>
    </row>
    <row r="1229" spans="1:6" ht="13.9" thickBot="1">
      <c r="A1229" s="55" t="s">
        <v>15</v>
      </c>
      <c r="B1229" s="56">
        <v>2025.18</v>
      </c>
      <c r="C1229" s="55" t="s">
        <v>99</v>
      </c>
      <c r="D1229" s="55" t="s">
        <v>1001</v>
      </c>
      <c r="E1229" s="55" t="s">
        <v>93</v>
      </c>
      <c r="F1229" s="55" t="s">
        <v>1004</v>
      </c>
    </row>
    <row r="1230" spans="1:6" ht="13.9" thickBot="1">
      <c r="A1230" s="57"/>
      <c r="B1230" s="56">
        <v>482.59</v>
      </c>
      <c r="C1230" s="55" t="s">
        <v>97</v>
      </c>
      <c r="D1230" s="55" t="s">
        <v>157</v>
      </c>
      <c r="E1230" s="55" t="s">
        <v>93</v>
      </c>
      <c r="F1230" s="55" t="s">
        <v>1004</v>
      </c>
    </row>
    <row r="1231" spans="1:6" ht="13.9" thickBot="1">
      <c r="A1231" s="57"/>
      <c r="B1231" s="56">
        <v>-124.86</v>
      </c>
      <c r="C1231" s="55" t="s">
        <v>91</v>
      </c>
      <c r="D1231" s="55" t="s">
        <v>142</v>
      </c>
      <c r="E1231" s="55" t="s">
        <v>102</v>
      </c>
      <c r="F1231" s="55" t="s">
        <v>1004</v>
      </c>
    </row>
    <row r="1232" spans="1:6" ht="13.9" thickBot="1">
      <c r="A1232" s="55" t="s">
        <v>20</v>
      </c>
      <c r="B1232" s="56">
        <v>1821.89</v>
      </c>
      <c r="C1232" s="55" t="s">
        <v>99</v>
      </c>
      <c r="D1232" s="55" t="s">
        <v>982</v>
      </c>
      <c r="E1232" s="55" t="s">
        <v>93</v>
      </c>
      <c r="F1232" s="55" t="s">
        <v>1004</v>
      </c>
    </row>
    <row r="1233" spans="1:6" ht="13.9" thickBot="1">
      <c r="A1233" s="55" t="s">
        <v>15</v>
      </c>
      <c r="B1233" s="56">
        <v>1270.5</v>
      </c>
      <c r="C1233" s="55" t="s">
        <v>99</v>
      </c>
      <c r="D1233" s="55" t="s">
        <v>1015</v>
      </c>
      <c r="E1233" s="55" t="s">
        <v>93</v>
      </c>
      <c r="F1233" s="55" t="s">
        <v>1004</v>
      </c>
    </row>
    <row r="1234" spans="1:6" ht="13.9" thickBot="1">
      <c r="A1234" s="55" t="s">
        <v>15</v>
      </c>
      <c r="B1234" s="56">
        <v>1395.98</v>
      </c>
      <c r="C1234" s="55" t="s">
        <v>99</v>
      </c>
      <c r="D1234" s="55" t="s">
        <v>232</v>
      </c>
      <c r="E1234" s="55" t="s">
        <v>93</v>
      </c>
      <c r="F1234" s="55" t="s">
        <v>1004</v>
      </c>
    </row>
    <row r="1235" spans="1:6" ht="13.9" thickBot="1">
      <c r="A1235" s="55" t="s">
        <v>15</v>
      </c>
      <c r="B1235" s="56">
        <v>8903.18</v>
      </c>
      <c r="C1235" s="55" t="s">
        <v>99</v>
      </c>
      <c r="D1235" s="55" t="s">
        <v>1009</v>
      </c>
      <c r="E1235" s="55" t="s">
        <v>93</v>
      </c>
      <c r="F1235" s="55" t="s">
        <v>1004</v>
      </c>
    </row>
    <row r="1236" spans="1:6" ht="13.9" thickBot="1">
      <c r="A1236" s="57"/>
      <c r="B1236" s="56">
        <v>6556.34</v>
      </c>
      <c r="C1236" s="55" t="s">
        <v>91</v>
      </c>
      <c r="D1236" s="55" t="s">
        <v>104</v>
      </c>
      <c r="E1236" s="55" t="s">
        <v>93</v>
      </c>
      <c r="F1236" s="55" t="s">
        <v>1004</v>
      </c>
    </row>
    <row r="1237" spans="1:6" ht="13.9" thickBot="1">
      <c r="A1237" s="55" t="s">
        <v>15</v>
      </c>
      <c r="B1237" s="56">
        <v>205.15</v>
      </c>
      <c r="C1237" s="55" t="s">
        <v>99</v>
      </c>
      <c r="D1237" s="55" t="s">
        <v>960</v>
      </c>
      <c r="E1237" s="55" t="s">
        <v>93</v>
      </c>
      <c r="F1237" s="55" t="s">
        <v>1004</v>
      </c>
    </row>
    <row r="1238" spans="1:6" ht="13.9" thickBot="1">
      <c r="A1238" s="55" t="s">
        <v>15</v>
      </c>
      <c r="B1238" s="56">
        <v>651.30999999999995</v>
      </c>
      <c r="C1238" s="55" t="s">
        <v>99</v>
      </c>
      <c r="D1238" s="55" t="s">
        <v>914</v>
      </c>
      <c r="E1238" s="55" t="s">
        <v>93</v>
      </c>
      <c r="F1238" s="55" t="s">
        <v>1004</v>
      </c>
    </row>
    <row r="1239" spans="1:6" ht="13.9" thickBot="1">
      <c r="A1239" s="55" t="s">
        <v>20</v>
      </c>
      <c r="B1239" s="56">
        <v>-2614.94</v>
      </c>
      <c r="C1239" s="55" t="s">
        <v>99</v>
      </c>
      <c r="D1239" s="55" t="s">
        <v>876</v>
      </c>
      <c r="E1239" s="55" t="s">
        <v>102</v>
      </c>
      <c r="F1239" s="55" t="s">
        <v>1004</v>
      </c>
    </row>
    <row r="1240" spans="1:6" ht="13.9" thickBot="1">
      <c r="A1240" s="55" t="s">
        <v>20</v>
      </c>
      <c r="B1240" s="56">
        <v>-17842.91</v>
      </c>
      <c r="C1240" s="55" t="s">
        <v>99</v>
      </c>
      <c r="D1240" s="55" t="s">
        <v>957</v>
      </c>
      <c r="E1240" s="55" t="s">
        <v>102</v>
      </c>
      <c r="F1240" s="55" t="s">
        <v>1004</v>
      </c>
    </row>
    <row r="1241" spans="1:6" ht="13.9" thickBot="1">
      <c r="A1241" s="57"/>
      <c r="B1241" s="56">
        <v>4299.17</v>
      </c>
      <c r="C1241" s="55" t="s">
        <v>91</v>
      </c>
      <c r="D1241" s="55" t="s">
        <v>208</v>
      </c>
      <c r="E1241" s="55" t="s">
        <v>93</v>
      </c>
      <c r="F1241" s="55" t="s">
        <v>1004</v>
      </c>
    </row>
    <row r="1242" spans="1:6" ht="13.9" thickBot="1">
      <c r="A1242" s="57"/>
      <c r="B1242" s="56">
        <v>2020.17</v>
      </c>
      <c r="C1242" s="55" t="s">
        <v>91</v>
      </c>
      <c r="D1242" s="55" t="s">
        <v>223</v>
      </c>
      <c r="E1242" s="55" t="s">
        <v>93</v>
      </c>
      <c r="F1242" s="55" t="s">
        <v>1004</v>
      </c>
    </row>
    <row r="1243" spans="1:6" ht="13.9" thickBot="1">
      <c r="A1243" s="55" t="s">
        <v>20</v>
      </c>
      <c r="B1243" s="56">
        <v>85994.5</v>
      </c>
      <c r="C1243" s="55" t="s">
        <v>99</v>
      </c>
      <c r="D1243" s="55" t="s">
        <v>217</v>
      </c>
      <c r="E1243" s="55" t="s">
        <v>93</v>
      </c>
      <c r="F1243" s="55" t="s">
        <v>1004</v>
      </c>
    </row>
    <row r="1244" spans="1:6" ht="13.9" thickBot="1">
      <c r="A1244" s="55" t="s">
        <v>20</v>
      </c>
      <c r="B1244" s="56">
        <v>-12780.31</v>
      </c>
      <c r="C1244" s="55" t="s">
        <v>99</v>
      </c>
      <c r="D1244" s="55" t="s">
        <v>217</v>
      </c>
      <c r="E1244" s="55" t="s">
        <v>102</v>
      </c>
      <c r="F1244" s="55" t="s">
        <v>1004</v>
      </c>
    </row>
    <row r="1245" spans="1:6" ht="13.9" thickBot="1">
      <c r="A1245" s="55" t="s">
        <v>20</v>
      </c>
      <c r="B1245" s="56">
        <v>-15708.55</v>
      </c>
      <c r="C1245" s="55" t="s">
        <v>99</v>
      </c>
      <c r="D1245" s="55" t="s">
        <v>225</v>
      </c>
      <c r="E1245" s="55" t="s">
        <v>102</v>
      </c>
      <c r="F1245" s="55" t="s">
        <v>1004</v>
      </c>
    </row>
    <row r="1246" spans="1:6" ht="13.9" thickBot="1">
      <c r="A1246" s="55" t="s">
        <v>20</v>
      </c>
      <c r="B1246" s="56">
        <v>22343.37</v>
      </c>
      <c r="C1246" s="55" t="s">
        <v>99</v>
      </c>
      <c r="D1246" s="55" t="s">
        <v>117</v>
      </c>
      <c r="E1246" s="55" t="s">
        <v>93</v>
      </c>
      <c r="F1246" s="55" t="s">
        <v>1004</v>
      </c>
    </row>
    <row r="1247" spans="1:6" ht="13.9" thickBot="1">
      <c r="A1247" s="57"/>
      <c r="B1247" s="56">
        <v>7336.16</v>
      </c>
      <c r="C1247" s="55" t="s">
        <v>91</v>
      </c>
      <c r="D1247" s="55" t="s">
        <v>191</v>
      </c>
      <c r="E1247" s="55" t="s">
        <v>93</v>
      </c>
      <c r="F1247" s="55" t="s">
        <v>1004</v>
      </c>
    </row>
    <row r="1248" spans="1:6" ht="13.9" thickBot="1">
      <c r="A1248" s="55" t="s">
        <v>20</v>
      </c>
      <c r="B1248" s="56">
        <v>118.1</v>
      </c>
      <c r="C1248" s="55" t="s">
        <v>99</v>
      </c>
      <c r="D1248" s="55" t="s">
        <v>855</v>
      </c>
      <c r="E1248" s="55" t="s">
        <v>93</v>
      </c>
      <c r="F1248" s="55" t="s">
        <v>1004</v>
      </c>
    </row>
    <row r="1249" spans="1:6" ht="13.9" thickBot="1">
      <c r="A1249" s="57"/>
      <c r="B1249" s="56">
        <v>941.48</v>
      </c>
      <c r="C1249" s="55" t="s">
        <v>91</v>
      </c>
      <c r="D1249" s="55" t="s">
        <v>190</v>
      </c>
      <c r="E1249" s="55" t="s">
        <v>93</v>
      </c>
      <c r="F1249" s="55" t="s">
        <v>1004</v>
      </c>
    </row>
    <row r="1250" spans="1:6" ht="13.9" thickBot="1">
      <c r="A1250" s="55" t="s">
        <v>15</v>
      </c>
      <c r="B1250" s="56">
        <v>-4814.82</v>
      </c>
      <c r="C1250" s="55" t="s">
        <v>99</v>
      </c>
      <c r="D1250" s="55" t="s">
        <v>714</v>
      </c>
      <c r="E1250" s="55" t="s">
        <v>102</v>
      </c>
      <c r="F1250" s="55" t="s">
        <v>1004</v>
      </c>
    </row>
    <row r="1251" spans="1:6" ht="13.9" thickBot="1">
      <c r="A1251" s="55" t="s">
        <v>15</v>
      </c>
      <c r="B1251" s="56">
        <v>1136.71</v>
      </c>
      <c r="C1251" s="55" t="s">
        <v>108</v>
      </c>
      <c r="D1251" s="55" t="s">
        <v>337</v>
      </c>
      <c r="E1251" s="55" t="s">
        <v>93</v>
      </c>
      <c r="F1251" s="55" t="s">
        <v>1004</v>
      </c>
    </row>
    <row r="1252" spans="1:6" ht="13.9" thickBot="1">
      <c r="A1252" s="55" t="s">
        <v>15</v>
      </c>
      <c r="B1252" s="56">
        <v>1160.3</v>
      </c>
      <c r="C1252" s="55" t="s">
        <v>99</v>
      </c>
      <c r="D1252" s="55" t="s">
        <v>937</v>
      </c>
      <c r="E1252" s="55" t="s">
        <v>93</v>
      </c>
      <c r="F1252" s="55" t="s">
        <v>1004</v>
      </c>
    </row>
    <row r="1253" spans="1:6" ht="13.9" thickBot="1">
      <c r="A1253" s="55" t="s">
        <v>15</v>
      </c>
      <c r="B1253" s="56">
        <v>-37.96</v>
      </c>
      <c r="C1253" s="55" t="s">
        <v>99</v>
      </c>
      <c r="D1253" s="55" t="s">
        <v>975</v>
      </c>
      <c r="E1253" s="55" t="s">
        <v>102</v>
      </c>
      <c r="F1253" s="55" t="s">
        <v>1004</v>
      </c>
    </row>
    <row r="1254" spans="1:6" ht="13.9" thickBot="1">
      <c r="A1254" s="55" t="s">
        <v>20</v>
      </c>
      <c r="B1254" s="56">
        <v>2166.7199999999998</v>
      </c>
      <c r="C1254" s="55" t="s">
        <v>99</v>
      </c>
      <c r="D1254" s="55" t="s">
        <v>997</v>
      </c>
      <c r="E1254" s="55" t="s">
        <v>93</v>
      </c>
      <c r="F1254" s="55" t="s">
        <v>1004</v>
      </c>
    </row>
    <row r="1255" spans="1:6" ht="13.9" thickBot="1">
      <c r="A1255" s="55" t="s">
        <v>15</v>
      </c>
      <c r="B1255" s="56">
        <v>72.72</v>
      </c>
      <c r="C1255" s="55" t="s">
        <v>99</v>
      </c>
      <c r="D1255" s="55" t="s">
        <v>980</v>
      </c>
      <c r="E1255" s="55" t="s">
        <v>93</v>
      </c>
      <c r="F1255" s="55" t="s">
        <v>1004</v>
      </c>
    </row>
    <row r="1256" spans="1:6" ht="13.9" thickBot="1">
      <c r="A1256" s="57"/>
      <c r="B1256" s="56">
        <v>10.77</v>
      </c>
      <c r="C1256" s="55" t="s">
        <v>91</v>
      </c>
      <c r="D1256" s="55" t="s">
        <v>189</v>
      </c>
      <c r="E1256" s="55" t="s">
        <v>93</v>
      </c>
      <c r="F1256" s="55" t="s">
        <v>1004</v>
      </c>
    </row>
    <row r="1257" spans="1:6" ht="13.9" thickBot="1">
      <c r="A1257" s="55" t="s">
        <v>20</v>
      </c>
      <c r="B1257" s="56">
        <v>-28732.16</v>
      </c>
      <c r="C1257" s="55" t="s">
        <v>99</v>
      </c>
      <c r="D1257" s="55" t="s">
        <v>162</v>
      </c>
      <c r="E1257" s="55" t="s">
        <v>102</v>
      </c>
      <c r="F1257" s="55" t="s">
        <v>1004</v>
      </c>
    </row>
    <row r="1258" spans="1:6" ht="13.9" thickBot="1">
      <c r="A1258" s="55" t="s">
        <v>15</v>
      </c>
      <c r="B1258" s="56">
        <v>-288</v>
      </c>
      <c r="C1258" s="55" t="s">
        <v>99</v>
      </c>
      <c r="D1258" s="55" t="s">
        <v>983</v>
      </c>
      <c r="E1258" s="55" t="s">
        <v>102</v>
      </c>
      <c r="F1258" s="55" t="s">
        <v>1004</v>
      </c>
    </row>
    <row r="1259" spans="1:6" ht="13.9" thickBot="1">
      <c r="A1259" s="55" t="s">
        <v>20</v>
      </c>
      <c r="B1259" s="56">
        <v>24025.71</v>
      </c>
      <c r="C1259" s="55" t="s">
        <v>99</v>
      </c>
      <c r="D1259" s="55" t="s">
        <v>1016</v>
      </c>
      <c r="E1259" s="55" t="s">
        <v>93</v>
      </c>
      <c r="F1259" s="55" t="s">
        <v>1004</v>
      </c>
    </row>
    <row r="1260" spans="1:6" ht="13.9" thickBot="1">
      <c r="A1260" s="55" t="s">
        <v>15</v>
      </c>
      <c r="B1260" s="56">
        <v>-1073.45</v>
      </c>
      <c r="C1260" s="55" t="s">
        <v>99</v>
      </c>
      <c r="D1260" s="55" t="s">
        <v>729</v>
      </c>
      <c r="E1260" s="55" t="s">
        <v>102</v>
      </c>
      <c r="F1260" s="55" t="s">
        <v>1004</v>
      </c>
    </row>
    <row r="1261" spans="1:6" ht="13.9" thickBot="1">
      <c r="A1261" s="55" t="s">
        <v>15</v>
      </c>
      <c r="B1261" s="56">
        <v>-1622.86</v>
      </c>
      <c r="C1261" s="55" t="s">
        <v>99</v>
      </c>
      <c r="D1261" s="55" t="s">
        <v>808</v>
      </c>
      <c r="E1261" s="55" t="s">
        <v>102</v>
      </c>
      <c r="F1261" s="55" t="s">
        <v>1004</v>
      </c>
    </row>
    <row r="1262" spans="1:6" ht="13.9" thickBot="1">
      <c r="A1262" s="57"/>
      <c r="B1262" s="56">
        <v>1120.19</v>
      </c>
      <c r="C1262" s="55" t="s">
        <v>120</v>
      </c>
      <c r="D1262" s="55" t="s">
        <v>290</v>
      </c>
      <c r="E1262" s="55" t="s">
        <v>93</v>
      </c>
      <c r="F1262" s="55" t="s">
        <v>1004</v>
      </c>
    </row>
    <row r="1263" spans="1:6" ht="13.9" thickBot="1">
      <c r="A1263" s="57"/>
      <c r="B1263" s="56">
        <v>159.12</v>
      </c>
      <c r="C1263" s="55" t="s">
        <v>120</v>
      </c>
      <c r="D1263" s="55" t="s">
        <v>137</v>
      </c>
      <c r="E1263" s="55" t="s">
        <v>93</v>
      </c>
      <c r="F1263" s="55" t="s">
        <v>1004</v>
      </c>
    </row>
    <row r="1264" spans="1:6" ht="13.9" thickBot="1">
      <c r="A1264" s="57"/>
      <c r="B1264" s="56">
        <v>15.25</v>
      </c>
      <c r="C1264" s="55" t="s">
        <v>122</v>
      </c>
      <c r="D1264" s="55" t="s">
        <v>178</v>
      </c>
      <c r="E1264" s="55" t="s">
        <v>93</v>
      </c>
      <c r="F1264" s="55" t="s">
        <v>1004</v>
      </c>
    </row>
    <row r="1265" spans="1:6" ht="13.9" thickBot="1">
      <c r="A1265" s="57"/>
      <c r="B1265" s="56">
        <v>276.68</v>
      </c>
      <c r="C1265" s="55" t="s">
        <v>719</v>
      </c>
      <c r="D1265" s="55" t="s">
        <v>1017</v>
      </c>
      <c r="E1265" s="55" t="s">
        <v>93</v>
      </c>
      <c r="F1265" s="55" t="s">
        <v>1004</v>
      </c>
    </row>
    <row r="1266" spans="1:6" ht="13.9" thickBot="1">
      <c r="A1266" s="57"/>
      <c r="B1266" s="56">
        <v>272.04000000000002</v>
      </c>
      <c r="C1266" s="55" t="s">
        <v>91</v>
      </c>
      <c r="D1266" s="55" t="s">
        <v>835</v>
      </c>
      <c r="E1266" s="55" t="s">
        <v>93</v>
      </c>
      <c r="F1266" s="55" t="s">
        <v>1004</v>
      </c>
    </row>
    <row r="1267" spans="1:6" ht="13.9" thickBot="1">
      <c r="A1267" s="55" t="s">
        <v>109</v>
      </c>
      <c r="B1267" s="56">
        <v>32.270000000000003</v>
      </c>
      <c r="C1267" s="55" t="s">
        <v>99</v>
      </c>
      <c r="D1267" s="55" t="s">
        <v>119</v>
      </c>
      <c r="E1267" s="55" t="s">
        <v>93</v>
      </c>
      <c r="F1267" s="55" t="s">
        <v>1004</v>
      </c>
    </row>
    <row r="1268" spans="1:6" ht="13.9" thickBot="1">
      <c r="A1268" s="55" t="s">
        <v>103</v>
      </c>
      <c r="B1268" s="56">
        <v>8397.7900000000009</v>
      </c>
      <c r="C1268" s="55" t="s">
        <v>99</v>
      </c>
      <c r="D1268" s="55" t="s">
        <v>123</v>
      </c>
      <c r="E1268" s="55" t="s">
        <v>93</v>
      </c>
      <c r="F1268" s="55" t="s">
        <v>1004</v>
      </c>
    </row>
    <row r="1269" spans="1:6" ht="13.9" thickBot="1">
      <c r="A1269" s="55" t="s">
        <v>15</v>
      </c>
      <c r="B1269" s="56">
        <v>1970.07</v>
      </c>
      <c r="C1269" s="55" t="s">
        <v>99</v>
      </c>
      <c r="D1269" s="55" t="s">
        <v>782</v>
      </c>
      <c r="E1269" s="55" t="s">
        <v>93</v>
      </c>
      <c r="F1269" s="55" t="s">
        <v>1004</v>
      </c>
    </row>
    <row r="1270" spans="1:6" ht="13.9" thickBot="1">
      <c r="A1270" s="55" t="s">
        <v>15</v>
      </c>
      <c r="B1270" s="56">
        <v>338.44</v>
      </c>
      <c r="C1270" s="55" t="s">
        <v>99</v>
      </c>
      <c r="D1270" s="55" t="s">
        <v>878</v>
      </c>
      <c r="E1270" s="55" t="s">
        <v>93</v>
      </c>
      <c r="F1270" s="55" t="s">
        <v>1004</v>
      </c>
    </row>
    <row r="1271" spans="1:6" ht="13.9" thickBot="1">
      <c r="A1271" s="55" t="s">
        <v>20</v>
      </c>
      <c r="B1271" s="56">
        <v>-197.68</v>
      </c>
      <c r="C1271" s="55" t="s">
        <v>99</v>
      </c>
      <c r="D1271" s="55" t="s">
        <v>879</v>
      </c>
      <c r="E1271" s="55" t="s">
        <v>102</v>
      </c>
      <c r="F1271" s="55" t="s">
        <v>1004</v>
      </c>
    </row>
    <row r="1272" spans="1:6" ht="13.9" thickBot="1">
      <c r="A1272" s="57"/>
      <c r="B1272" s="56">
        <v>36.78</v>
      </c>
      <c r="C1272" s="55" t="s">
        <v>91</v>
      </c>
      <c r="D1272" s="55" t="s">
        <v>1018</v>
      </c>
      <c r="E1272" s="55" t="s">
        <v>93</v>
      </c>
      <c r="F1272" s="55" t="s">
        <v>1004</v>
      </c>
    </row>
    <row r="1273" spans="1:6" ht="13.9" thickBot="1">
      <c r="A1273" s="55" t="s">
        <v>20</v>
      </c>
      <c r="B1273" s="56">
        <v>-396.96</v>
      </c>
      <c r="C1273" s="55" t="s">
        <v>99</v>
      </c>
      <c r="D1273" s="55" t="s">
        <v>931</v>
      </c>
      <c r="E1273" s="55" t="s">
        <v>102</v>
      </c>
      <c r="F1273" s="55" t="s">
        <v>1004</v>
      </c>
    </row>
    <row r="1274" spans="1:6" ht="13.9" thickBot="1">
      <c r="A1274" s="55" t="s">
        <v>15</v>
      </c>
      <c r="B1274" s="56">
        <v>212.08</v>
      </c>
      <c r="C1274" s="55" t="s">
        <v>99</v>
      </c>
      <c r="D1274" s="55" t="s">
        <v>169</v>
      </c>
      <c r="E1274" s="55" t="s">
        <v>93</v>
      </c>
      <c r="F1274" s="55" t="s">
        <v>1004</v>
      </c>
    </row>
    <row r="1275" spans="1:6" ht="13.9" thickBot="1">
      <c r="A1275" s="57"/>
      <c r="B1275" s="56">
        <v>71.069999999999993</v>
      </c>
      <c r="C1275" s="55" t="s">
        <v>129</v>
      </c>
      <c r="D1275" s="55" t="s">
        <v>140</v>
      </c>
      <c r="E1275" s="55" t="s">
        <v>93</v>
      </c>
      <c r="F1275" s="55" t="s">
        <v>1004</v>
      </c>
    </row>
    <row r="1276" spans="1:6" ht="13.9" thickBot="1">
      <c r="A1276" s="55" t="s">
        <v>15</v>
      </c>
      <c r="B1276" s="56">
        <v>1171.79</v>
      </c>
      <c r="C1276" s="55" t="s">
        <v>99</v>
      </c>
      <c r="D1276" s="55" t="s">
        <v>1019</v>
      </c>
      <c r="E1276" s="55" t="s">
        <v>93</v>
      </c>
      <c r="F1276" s="55" t="s">
        <v>1004</v>
      </c>
    </row>
    <row r="1277" spans="1:6" ht="13.9" thickBot="1">
      <c r="A1277" s="55" t="s">
        <v>15</v>
      </c>
      <c r="B1277" s="56">
        <v>107.77</v>
      </c>
      <c r="C1277" s="55" t="s">
        <v>99</v>
      </c>
      <c r="D1277" s="55" t="s">
        <v>1020</v>
      </c>
      <c r="E1277" s="55" t="s">
        <v>93</v>
      </c>
      <c r="F1277" s="55" t="s">
        <v>1004</v>
      </c>
    </row>
    <row r="1278" spans="1:6" ht="13.9" thickBot="1">
      <c r="A1278" s="57"/>
      <c r="B1278" s="56">
        <v>138.34</v>
      </c>
      <c r="C1278" s="55" t="s">
        <v>91</v>
      </c>
      <c r="D1278" s="55" t="s">
        <v>188</v>
      </c>
      <c r="E1278" s="55" t="s">
        <v>93</v>
      </c>
      <c r="F1278" s="55" t="s">
        <v>1004</v>
      </c>
    </row>
    <row r="1279" spans="1:6" ht="13.9" thickBot="1">
      <c r="A1279" s="55" t="s">
        <v>15</v>
      </c>
      <c r="B1279" s="56">
        <v>460.44</v>
      </c>
      <c r="C1279" s="55" t="s">
        <v>99</v>
      </c>
      <c r="D1279" s="55" t="s">
        <v>165</v>
      </c>
      <c r="E1279" s="55" t="s">
        <v>93</v>
      </c>
      <c r="F1279" s="55" t="s">
        <v>1004</v>
      </c>
    </row>
    <row r="1280" spans="1:6" ht="13.9" thickBot="1">
      <c r="A1280" s="55" t="s">
        <v>15</v>
      </c>
      <c r="B1280" s="56">
        <v>2984.85</v>
      </c>
      <c r="C1280" s="55" t="s">
        <v>99</v>
      </c>
      <c r="D1280" s="55" t="s">
        <v>1010</v>
      </c>
      <c r="E1280" s="55" t="s">
        <v>93</v>
      </c>
      <c r="F1280" s="55" t="s">
        <v>1004</v>
      </c>
    </row>
    <row r="1281" spans="1:6" ht="13.9" thickBot="1">
      <c r="A1281" s="57"/>
      <c r="B1281" s="56">
        <v>76.400000000000006</v>
      </c>
      <c r="C1281" s="55" t="s">
        <v>127</v>
      </c>
      <c r="D1281" s="55" t="s">
        <v>345</v>
      </c>
      <c r="E1281" s="55" t="s">
        <v>93</v>
      </c>
      <c r="F1281" s="55" t="s">
        <v>1004</v>
      </c>
    </row>
    <row r="1282" spans="1:6" ht="13.9" thickBot="1">
      <c r="A1282" s="57"/>
      <c r="B1282" s="56">
        <v>-324.43</v>
      </c>
      <c r="C1282" s="55" t="s">
        <v>106</v>
      </c>
      <c r="D1282" s="55" t="s">
        <v>156</v>
      </c>
      <c r="E1282" s="55" t="s">
        <v>102</v>
      </c>
      <c r="F1282" s="55" t="s">
        <v>1004</v>
      </c>
    </row>
    <row r="1283" spans="1:6" ht="13.9" thickBot="1">
      <c r="A1283" s="55" t="s">
        <v>15</v>
      </c>
      <c r="B1283" s="56">
        <v>9592.59</v>
      </c>
      <c r="C1283" s="55" t="s">
        <v>99</v>
      </c>
      <c r="D1283" s="55" t="s">
        <v>121</v>
      </c>
      <c r="E1283" s="55" t="s">
        <v>93</v>
      </c>
      <c r="F1283" s="55" t="s">
        <v>1004</v>
      </c>
    </row>
    <row r="1284" spans="1:6" ht="13.9" thickBot="1">
      <c r="A1284" s="55" t="s">
        <v>15</v>
      </c>
      <c r="B1284" s="56">
        <v>10550.17</v>
      </c>
      <c r="C1284" s="55" t="s">
        <v>99</v>
      </c>
      <c r="D1284" s="55" t="s">
        <v>808</v>
      </c>
      <c r="E1284" s="55" t="s">
        <v>93</v>
      </c>
      <c r="F1284" s="55" t="s">
        <v>1004</v>
      </c>
    </row>
    <row r="1285" spans="1:6" ht="13.9" thickBot="1">
      <c r="A1285" s="55" t="s">
        <v>15</v>
      </c>
      <c r="B1285" s="56">
        <v>1658.33</v>
      </c>
      <c r="C1285" s="55" t="s">
        <v>99</v>
      </c>
      <c r="D1285" s="55" t="s">
        <v>984</v>
      </c>
      <c r="E1285" s="55" t="s">
        <v>93</v>
      </c>
      <c r="F1285" s="55" t="s">
        <v>1004</v>
      </c>
    </row>
    <row r="1286" spans="1:6" ht="13.9" thickBot="1">
      <c r="A1286" s="55" t="s">
        <v>15</v>
      </c>
      <c r="B1286" s="56">
        <v>2522.86</v>
      </c>
      <c r="C1286" s="55" t="s">
        <v>99</v>
      </c>
      <c r="D1286" s="55" t="s">
        <v>1021</v>
      </c>
      <c r="E1286" s="55" t="s">
        <v>93</v>
      </c>
      <c r="F1286" s="55" t="s">
        <v>1004</v>
      </c>
    </row>
    <row r="1287" spans="1:6" ht="13.9" thickBot="1">
      <c r="A1287" s="55" t="s">
        <v>20</v>
      </c>
      <c r="B1287" s="56">
        <v>100.8</v>
      </c>
      <c r="C1287" s="55" t="s">
        <v>99</v>
      </c>
      <c r="D1287" s="55" t="s">
        <v>901</v>
      </c>
      <c r="E1287" s="55" t="s">
        <v>93</v>
      </c>
      <c r="F1287" s="55" t="s">
        <v>1004</v>
      </c>
    </row>
    <row r="1288" spans="1:6" ht="13.9" thickBot="1">
      <c r="A1288" s="57"/>
      <c r="B1288" s="56">
        <v>490.1</v>
      </c>
      <c r="C1288" s="55" t="s">
        <v>120</v>
      </c>
      <c r="D1288" s="55" t="s">
        <v>321</v>
      </c>
      <c r="E1288" s="55" t="s">
        <v>93</v>
      </c>
      <c r="F1288" s="55" t="s">
        <v>1004</v>
      </c>
    </row>
    <row r="1289" spans="1:6" ht="13.9" thickBot="1">
      <c r="A1289" s="55" t="s">
        <v>15</v>
      </c>
      <c r="B1289" s="56">
        <v>-10.15</v>
      </c>
      <c r="C1289" s="55" t="s">
        <v>99</v>
      </c>
      <c r="D1289" s="55" t="s">
        <v>985</v>
      </c>
      <c r="E1289" s="55" t="s">
        <v>102</v>
      </c>
      <c r="F1289" s="55" t="s">
        <v>1004</v>
      </c>
    </row>
    <row r="1290" spans="1:6" ht="13.9" thickBot="1">
      <c r="A1290" s="57"/>
      <c r="B1290" s="56">
        <v>402.46</v>
      </c>
      <c r="C1290" s="55" t="s">
        <v>105</v>
      </c>
      <c r="D1290" s="55" t="s">
        <v>154</v>
      </c>
      <c r="E1290" s="55" t="s">
        <v>93</v>
      </c>
      <c r="F1290" s="55" t="s">
        <v>1004</v>
      </c>
    </row>
    <row r="1291" spans="1:6" ht="13.9" thickBot="1">
      <c r="A1291" s="57"/>
      <c r="B1291" s="56">
        <v>1113.8399999999999</v>
      </c>
      <c r="C1291" s="55" t="s">
        <v>133</v>
      </c>
      <c r="D1291" s="55" t="s">
        <v>134</v>
      </c>
      <c r="E1291" s="55" t="s">
        <v>93</v>
      </c>
      <c r="F1291" s="55" t="s">
        <v>1004</v>
      </c>
    </row>
    <row r="1292" spans="1:6" ht="13.9" thickBot="1">
      <c r="A1292" s="55" t="s">
        <v>15</v>
      </c>
      <c r="B1292" s="56">
        <v>146.85</v>
      </c>
      <c r="C1292" s="55" t="s">
        <v>99</v>
      </c>
      <c r="D1292" s="55" t="s">
        <v>994</v>
      </c>
      <c r="E1292" s="55" t="s">
        <v>93</v>
      </c>
      <c r="F1292" s="55" t="s">
        <v>1004</v>
      </c>
    </row>
    <row r="1293" spans="1:6" ht="13.9" thickBot="1">
      <c r="A1293" s="55" t="s">
        <v>15</v>
      </c>
      <c r="B1293" s="56">
        <v>1219.9000000000001</v>
      </c>
      <c r="C1293" s="55" t="s">
        <v>99</v>
      </c>
      <c r="D1293" s="55" t="s">
        <v>168</v>
      </c>
      <c r="E1293" s="55" t="s">
        <v>93</v>
      </c>
      <c r="F1293" s="55" t="s">
        <v>1004</v>
      </c>
    </row>
    <row r="1294" spans="1:6" ht="13.9" thickBot="1">
      <c r="A1294" s="55" t="s">
        <v>15</v>
      </c>
      <c r="B1294" s="56">
        <v>-49.87</v>
      </c>
      <c r="C1294" s="55" t="s">
        <v>99</v>
      </c>
      <c r="D1294" s="55" t="s">
        <v>990</v>
      </c>
      <c r="E1294" s="55" t="s">
        <v>102</v>
      </c>
      <c r="F1294" s="55" t="s">
        <v>1004</v>
      </c>
    </row>
    <row r="1295" spans="1:6" ht="13.9" thickBot="1">
      <c r="A1295" s="55" t="s">
        <v>15</v>
      </c>
      <c r="B1295" s="56">
        <v>421.42</v>
      </c>
      <c r="C1295" s="55" t="s">
        <v>99</v>
      </c>
      <c r="D1295" s="55" t="s">
        <v>1022</v>
      </c>
      <c r="E1295" s="55" t="s">
        <v>93</v>
      </c>
      <c r="F1295" s="55" t="s">
        <v>1004</v>
      </c>
    </row>
    <row r="1296" spans="1:6" ht="13.9" thickBot="1">
      <c r="A1296" s="55" t="s">
        <v>15</v>
      </c>
      <c r="B1296" s="56">
        <v>302.39</v>
      </c>
      <c r="C1296" s="55" t="s">
        <v>99</v>
      </c>
      <c r="D1296" s="55" t="s">
        <v>916</v>
      </c>
      <c r="E1296" s="55" t="s">
        <v>93</v>
      </c>
      <c r="F1296" s="55" t="s">
        <v>1004</v>
      </c>
    </row>
    <row r="1297" spans="1:6" ht="13.9" thickBot="1">
      <c r="A1297" s="55" t="s">
        <v>15</v>
      </c>
      <c r="B1297" s="56">
        <v>-1019.63</v>
      </c>
      <c r="C1297" s="55" t="s">
        <v>99</v>
      </c>
      <c r="D1297" s="55" t="s">
        <v>1001</v>
      </c>
      <c r="E1297" s="55" t="s">
        <v>102</v>
      </c>
      <c r="F1297" s="55" t="s">
        <v>1004</v>
      </c>
    </row>
    <row r="1298" spans="1:6" ht="13.9" thickBot="1">
      <c r="A1298" s="57"/>
      <c r="B1298" s="56">
        <v>350.25</v>
      </c>
      <c r="C1298" s="55" t="s">
        <v>91</v>
      </c>
      <c r="D1298" s="55" t="s">
        <v>224</v>
      </c>
      <c r="E1298" s="55" t="s">
        <v>93</v>
      </c>
      <c r="F1298" s="55" t="s">
        <v>1004</v>
      </c>
    </row>
    <row r="1299" spans="1:6" ht="13.9" thickBot="1">
      <c r="A1299" s="57"/>
      <c r="B1299" s="56">
        <v>3455.21</v>
      </c>
      <c r="C1299" s="55" t="s">
        <v>91</v>
      </c>
      <c r="D1299" s="55" t="s">
        <v>141</v>
      </c>
      <c r="E1299" s="55" t="s">
        <v>93</v>
      </c>
      <c r="F1299" s="55" t="s">
        <v>1004</v>
      </c>
    </row>
    <row r="1300" spans="1:6" ht="13.9" thickBot="1">
      <c r="A1300" s="55" t="s">
        <v>20</v>
      </c>
      <c r="B1300" s="56">
        <v>607.47</v>
      </c>
      <c r="C1300" s="55" t="s">
        <v>99</v>
      </c>
      <c r="D1300" s="55" t="s">
        <v>1023</v>
      </c>
      <c r="E1300" s="55" t="s">
        <v>93</v>
      </c>
      <c r="F1300" s="55" t="s">
        <v>1004</v>
      </c>
    </row>
    <row r="1301" spans="1:6" ht="13.9" thickBot="1">
      <c r="A1301" s="55" t="s">
        <v>15</v>
      </c>
      <c r="B1301" s="56">
        <v>924.9</v>
      </c>
      <c r="C1301" s="55" t="s">
        <v>99</v>
      </c>
      <c r="D1301" s="55" t="s">
        <v>1024</v>
      </c>
      <c r="E1301" s="55" t="s">
        <v>93</v>
      </c>
      <c r="F1301" s="55" t="s">
        <v>1004</v>
      </c>
    </row>
    <row r="1302" spans="1:6" ht="13.9" thickBot="1">
      <c r="A1302" s="57"/>
      <c r="B1302" s="56">
        <v>73.959999999999994</v>
      </c>
      <c r="C1302" s="55" t="s">
        <v>131</v>
      </c>
      <c r="D1302" s="55" t="s">
        <v>179</v>
      </c>
      <c r="E1302" s="55" t="s">
        <v>93</v>
      </c>
      <c r="F1302" s="55" t="s">
        <v>1004</v>
      </c>
    </row>
    <row r="1303" spans="1:6" ht="13.9" thickBot="1">
      <c r="A1303" s="55" t="s">
        <v>20</v>
      </c>
      <c r="B1303" s="56">
        <v>336576.91</v>
      </c>
      <c r="C1303" s="55" t="s">
        <v>99</v>
      </c>
      <c r="D1303" s="55" t="s">
        <v>162</v>
      </c>
      <c r="E1303" s="55" t="s">
        <v>93</v>
      </c>
      <c r="F1303" s="55" t="s">
        <v>1004</v>
      </c>
    </row>
    <row r="1304" spans="1:6" ht="13.9" thickBot="1">
      <c r="A1304" s="55" t="s">
        <v>15</v>
      </c>
      <c r="B1304" s="56">
        <v>-119.67</v>
      </c>
      <c r="C1304" s="55" t="s">
        <v>99</v>
      </c>
      <c r="D1304" s="55" t="s">
        <v>807</v>
      </c>
      <c r="E1304" s="55" t="s">
        <v>102</v>
      </c>
      <c r="F1304" s="55" t="s">
        <v>1004</v>
      </c>
    </row>
    <row r="1305" spans="1:6" ht="13.9" thickBot="1">
      <c r="A1305" s="55" t="s">
        <v>15</v>
      </c>
      <c r="B1305" s="56">
        <v>90.59</v>
      </c>
      <c r="C1305" s="55" t="s">
        <v>99</v>
      </c>
      <c r="D1305" s="55" t="s">
        <v>813</v>
      </c>
      <c r="E1305" s="55" t="s">
        <v>93</v>
      </c>
      <c r="F1305" s="55" t="s">
        <v>1004</v>
      </c>
    </row>
    <row r="1306" spans="1:6" ht="13.9" thickBot="1">
      <c r="A1306" s="55" t="s">
        <v>15</v>
      </c>
      <c r="B1306" s="56">
        <v>5244.88</v>
      </c>
      <c r="C1306" s="55" t="s">
        <v>99</v>
      </c>
      <c r="D1306" s="55" t="s">
        <v>729</v>
      </c>
      <c r="E1306" s="55" t="s">
        <v>93</v>
      </c>
      <c r="F1306" s="55" t="s">
        <v>1004</v>
      </c>
    </row>
    <row r="1307" spans="1:6" ht="13.9" thickBot="1">
      <c r="A1307" s="55" t="s">
        <v>15</v>
      </c>
      <c r="B1307" s="56">
        <v>14553.69</v>
      </c>
      <c r="C1307" s="55" t="s">
        <v>99</v>
      </c>
      <c r="D1307" s="55" t="s">
        <v>730</v>
      </c>
      <c r="E1307" s="55" t="s">
        <v>93</v>
      </c>
      <c r="F1307" s="55" t="s">
        <v>1004</v>
      </c>
    </row>
    <row r="1308" spans="1:6" ht="13.9" thickBot="1">
      <c r="A1308" s="55" t="s">
        <v>15</v>
      </c>
      <c r="B1308" s="56">
        <v>-3082.44</v>
      </c>
      <c r="C1308" s="55" t="s">
        <v>99</v>
      </c>
      <c r="D1308" s="55" t="s">
        <v>833</v>
      </c>
      <c r="E1308" s="55" t="s">
        <v>102</v>
      </c>
      <c r="F1308" s="55" t="s">
        <v>1004</v>
      </c>
    </row>
    <row r="1309" spans="1:6" ht="13.9" thickBot="1">
      <c r="A1309" s="57"/>
      <c r="B1309" s="56">
        <v>643.83000000000004</v>
      </c>
      <c r="C1309" s="55" t="s">
        <v>91</v>
      </c>
      <c r="D1309" s="55" t="s">
        <v>182</v>
      </c>
      <c r="E1309" s="55" t="s">
        <v>93</v>
      </c>
      <c r="F1309" s="55" t="s">
        <v>1004</v>
      </c>
    </row>
    <row r="1310" spans="1:6" ht="13.9" thickBot="1">
      <c r="A1310" s="55" t="s">
        <v>20</v>
      </c>
      <c r="B1310" s="56">
        <v>11252.13</v>
      </c>
      <c r="C1310" s="55" t="s">
        <v>99</v>
      </c>
      <c r="D1310" s="55" t="s">
        <v>957</v>
      </c>
      <c r="E1310" s="55" t="s">
        <v>93</v>
      </c>
      <c r="F1310" s="55" t="s">
        <v>1004</v>
      </c>
    </row>
    <row r="1311" spans="1:6" ht="13.9" thickBot="1">
      <c r="A1311" s="55" t="s">
        <v>15</v>
      </c>
      <c r="B1311" s="56">
        <v>384.38</v>
      </c>
      <c r="C1311" s="55" t="s">
        <v>99</v>
      </c>
      <c r="D1311" s="55" t="s">
        <v>985</v>
      </c>
      <c r="E1311" s="55" t="s">
        <v>93</v>
      </c>
      <c r="F1311" s="55" t="s">
        <v>1004</v>
      </c>
    </row>
    <row r="1312" spans="1:6" ht="13.9" thickBot="1">
      <c r="A1312" s="55" t="s">
        <v>15</v>
      </c>
      <c r="B1312" s="56">
        <v>7845.26</v>
      </c>
      <c r="C1312" s="55" t="s">
        <v>99</v>
      </c>
      <c r="D1312" s="55" t="s">
        <v>799</v>
      </c>
      <c r="E1312" s="55" t="s">
        <v>93</v>
      </c>
      <c r="F1312" s="55" t="s">
        <v>1004</v>
      </c>
    </row>
    <row r="1313" spans="1:6" ht="13.9" thickBot="1">
      <c r="A1313" s="55" t="s">
        <v>15</v>
      </c>
      <c r="B1313" s="56">
        <v>183.51</v>
      </c>
      <c r="C1313" s="55" t="s">
        <v>99</v>
      </c>
      <c r="D1313" s="55" t="s">
        <v>892</v>
      </c>
      <c r="E1313" s="55" t="s">
        <v>93</v>
      </c>
      <c r="F1313" s="55" t="s">
        <v>1004</v>
      </c>
    </row>
    <row r="1314" spans="1:6" ht="13.9" thickBot="1">
      <c r="A1314" s="57"/>
      <c r="B1314" s="56">
        <v>131.26</v>
      </c>
      <c r="C1314" s="55" t="s">
        <v>97</v>
      </c>
      <c r="D1314" s="55" t="s">
        <v>139</v>
      </c>
      <c r="E1314" s="55" t="s">
        <v>93</v>
      </c>
      <c r="F1314" s="55" t="s">
        <v>1004</v>
      </c>
    </row>
    <row r="1315" spans="1:6" ht="13.9" thickBot="1">
      <c r="A1315" s="55" t="s">
        <v>15</v>
      </c>
      <c r="B1315" s="56">
        <v>-151.94999999999999</v>
      </c>
      <c r="C1315" s="55" t="s">
        <v>108</v>
      </c>
      <c r="D1315" s="55" t="s">
        <v>226</v>
      </c>
      <c r="E1315" s="55" t="s">
        <v>102</v>
      </c>
      <c r="F1315" s="55" t="s">
        <v>1004</v>
      </c>
    </row>
    <row r="1316" spans="1:6" ht="13.9" thickBot="1">
      <c r="A1316" s="55" t="s">
        <v>15</v>
      </c>
      <c r="B1316" s="56">
        <v>799</v>
      </c>
      <c r="C1316" s="55" t="s">
        <v>99</v>
      </c>
      <c r="D1316" s="55" t="s">
        <v>865</v>
      </c>
      <c r="E1316" s="55" t="s">
        <v>93</v>
      </c>
      <c r="F1316" s="55" t="s">
        <v>1004</v>
      </c>
    </row>
    <row r="1317" spans="1:6" ht="13.9" thickBot="1">
      <c r="A1317" s="55" t="s">
        <v>15</v>
      </c>
      <c r="B1317" s="56">
        <v>-229.72</v>
      </c>
      <c r="C1317" s="55" t="s">
        <v>99</v>
      </c>
      <c r="D1317" s="55" t="s">
        <v>1006</v>
      </c>
      <c r="E1317" s="55" t="s">
        <v>102</v>
      </c>
      <c r="F1317" s="55" t="s">
        <v>1004</v>
      </c>
    </row>
    <row r="1318" spans="1:6" ht="13.9" thickBot="1">
      <c r="A1318" s="55" t="s">
        <v>15</v>
      </c>
      <c r="B1318" s="56">
        <v>-1641.98</v>
      </c>
      <c r="C1318" s="55" t="s">
        <v>99</v>
      </c>
      <c r="D1318" s="55" t="s">
        <v>249</v>
      </c>
      <c r="E1318" s="55" t="s">
        <v>102</v>
      </c>
      <c r="F1318" s="55" t="s">
        <v>1004</v>
      </c>
    </row>
    <row r="1319" spans="1:6" ht="13.9" thickBot="1">
      <c r="A1319" s="55" t="s">
        <v>103</v>
      </c>
      <c r="B1319" s="56">
        <v>-394.45</v>
      </c>
      <c r="C1319" s="55" t="s">
        <v>99</v>
      </c>
      <c r="D1319" s="55" t="s">
        <v>123</v>
      </c>
      <c r="E1319" s="55" t="s">
        <v>102</v>
      </c>
      <c r="F1319" s="55" t="s">
        <v>1004</v>
      </c>
    </row>
    <row r="1320" spans="1:6" ht="13.9" thickBot="1">
      <c r="A1320" s="55" t="s">
        <v>15</v>
      </c>
      <c r="B1320" s="56">
        <v>5569.24</v>
      </c>
      <c r="C1320" s="55" t="s">
        <v>99</v>
      </c>
      <c r="D1320" s="55" t="s">
        <v>1025</v>
      </c>
      <c r="E1320" s="55" t="s">
        <v>93</v>
      </c>
      <c r="F1320" s="55" t="s">
        <v>1004</v>
      </c>
    </row>
    <row r="1321" spans="1:6" ht="13.9" thickBot="1">
      <c r="A1321" s="55" t="s">
        <v>15</v>
      </c>
      <c r="B1321" s="56">
        <v>2175.75</v>
      </c>
      <c r="C1321" s="55" t="s">
        <v>99</v>
      </c>
      <c r="D1321" s="55" t="s">
        <v>909</v>
      </c>
      <c r="E1321" s="55" t="s">
        <v>93</v>
      </c>
      <c r="F1321" s="55" t="s">
        <v>1004</v>
      </c>
    </row>
    <row r="1322" spans="1:6" ht="13.9" thickBot="1">
      <c r="A1322" s="55" t="s">
        <v>15</v>
      </c>
      <c r="B1322" s="56">
        <v>259.14</v>
      </c>
      <c r="C1322" s="55" t="s">
        <v>99</v>
      </c>
      <c r="D1322" s="55" t="s">
        <v>1026</v>
      </c>
      <c r="E1322" s="55" t="s">
        <v>93</v>
      </c>
      <c r="F1322" s="55" t="s">
        <v>1004</v>
      </c>
    </row>
    <row r="1323" spans="1:6" ht="13.9" thickBot="1">
      <c r="A1323" s="55" t="s">
        <v>15</v>
      </c>
      <c r="B1323" s="56">
        <v>1248.6600000000001</v>
      </c>
      <c r="C1323" s="55" t="s">
        <v>99</v>
      </c>
      <c r="D1323" s="55" t="s">
        <v>1027</v>
      </c>
      <c r="E1323" s="55" t="s">
        <v>93</v>
      </c>
      <c r="F1323" s="55" t="s">
        <v>1004</v>
      </c>
    </row>
    <row r="1324" spans="1:6" ht="13.9" thickBot="1">
      <c r="A1324" s="55" t="s">
        <v>15</v>
      </c>
      <c r="B1324" s="56">
        <v>1128.47</v>
      </c>
      <c r="C1324" s="55" t="s">
        <v>99</v>
      </c>
      <c r="D1324" s="55" t="s">
        <v>970</v>
      </c>
      <c r="E1324" s="55" t="s">
        <v>93</v>
      </c>
      <c r="F1324" s="55" t="s">
        <v>1004</v>
      </c>
    </row>
    <row r="1325" spans="1:6" ht="13.9" thickBot="1">
      <c r="A1325" s="55" t="s">
        <v>15</v>
      </c>
      <c r="B1325" s="56">
        <v>950.14</v>
      </c>
      <c r="C1325" s="55" t="s">
        <v>99</v>
      </c>
      <c r="D1325" s="55" t="s">
        <v>920</v>
      </c>
      <c r="E1325" s="55" t="s">
        <v>93</v>
      </c>
      <c r="F1325" s="55" t="s">
        <v>1004</v>
      </c>
    </row>
    <row r="1326" spans="1:6" ht="13.9" thickBot="1">
      <c r="A1326" s="55" t="s">
        <v>15</v>
      </c>
      <c r="B1326" s="56">
        <v>576.83000000000004</v>
      </c>
      <c r="C1326" s="55" t="s">
        <v>99</v>
      </c>
      <c r="D1326" s="55" t="s">
        <v>900</v>
      </c>
      <c r="E1326" s="55" t="s">
        <v>93</v>
      </c>
      <c r="F1326" s="55" t="s">
        <v>1004</v>
      </c>
    </row>
    <row r="1327" spans="1:6" ht="13.9" thickBot="1">
      <c r="A1327" s="57"/>
      <c r="B1327" s="56">
        <v>1236.4100000000001</v>
      </c>
      <c r="C1327" s="55" t="s">
        <v>91</v>
      </c>
      <c r="D1327" s="55" t="s">
        <v>136</v>
      </c>
      <c r="E1327" s="55" t="s">
        <v>93</v>
      </c>
      <c r="F1327" s="55" t="s">
        <v>1004</v>
      </c>
    </row>
    <row r="1328" spans="1:6" ht="13.9" thickBot="1">
      <c r="A1328" s="55" t="s">
        <v>15</v>
      </c>
      <c r="B1328" s="56">
        <v>1669.39</v>
      </c>
      <c r="C1328" s="55" t="s">
        <v>99</v>
      </c>
      <c r="D1328" s="55" t="s">
        <v>976</v>
      </c>
      <c r="E1328" s="55" t="s">
        <v>93</v>
      </c>
      <c r="F1328" s="55" t="s">
        <v>1004</v>
      </c>
    </row>
    <row r="1329" spans="1:6" ht="13.9" thickBot="1">
      <c r="A1329" s="55" t="s">
        <v>15</v>
      </c>
      <c r="B1329" s="56">
        <v>8519.23</v>
      </c>
      <c r="C1329" s="55" t="s">
        <v>99</v>
      </c>
      <c r="D1329" s="55" t="s">
        <v>326</v>
      </c>
      <c r="E1329" s="55" t="s">
        <v>93</v>
      </c>
      <c r="F1329" s="55" t="s">
        <v>1004</v>
      </c>
    </row>
    <row r="1330" spans="1:6" ht="13.9" thickBot="1">
      <c r="A1330" s="55" t="s">
        <v>20</v>
      </c>
      <c r="B1330" s="56">
        <v>35601.5</v>
      </c>
      <c r="C1330" s="55" t="s">
        <v>99</v>
      </c>
      <c r="D1330" s="55" t="s">
        <v>1028</v>
      </c>
      <c r="E1330" s="55" t="s">
        <v>93</v>
      </c>
      <c r="F1330" s="55" t="s">
        <v>1004</v>
      </c>
    </row>
    <row r="1331" spans="1:6" ht="13.9" thickBot="1">
      <c r="A1331" s="55" t="s">
        <v>15</v>
      </c>
      <c r="B1331" s="56">
        <v>1704.03</v>
      </c>
      <c r="C1331" s="55" t="s">
        <v>99</v>
      </c>
      <c r="D1331" s="55" t="s">
        <v>745</v>
      </c>
      <c r="E1331" s="55" t="s">
        <v>93</v>
      </c>
      <c r="F1331" s="55" t="s">
        <v>1004</v>
      </c>
    </row>
    <row r="1332" spans="1:6" ht="13.9" thickBot="1">
      <c r="A1332" s="55" t="s">
        <v>103</v>
      </c>
      <c r="B1332" s="56">
        <v>185.54</v>
      </c>
      <c r="C1332" s="55" t="s">
        <v>91</v>
      </c>
      <c r="D1332" s="55" t="s">
        <v>1029</v>
      </c>
      <c r="E1332" s="55" t="s">
        <v>93</v>
      </c>
      <c r="F1332" s="55" t="s">
        <v>1004</v>
      </c>
    </row>
    <row r="1333" spans="1:6" ht="13.9" thickBot="1">
      <c r="A1333" s="55" t="s">
        <v>15</v>
      </c>
      <c r="B1333" s="56">
        <v>288</v>
      </c>
      <c r="C1333" s="55" t="s">
        <v>99</v>
      </c>
      <c r="D1333" s="55" t="s">
        <v>871</v>
      </c>
      <c r="E1333" s="55" t="s">
        <v>93</v>
      </c>
      <c r="F1333" s="55" t="s">
        <v>1004</v>
      </c>
    </row>
    <row r="1334" spans="1:6" ht="13.9" thickBot="1">
      <c r="A1334" s="55" t="s">
        <v>15</v>
      </c>
      <c r="B1334" s="56">
        <v>-240.95</v>
      </c>
      <c r="C1334" s="55" t="s">
        <v>99</v>
      </c>
      <c r="D1334" s="55" t="s">
        <v>1030</v>
      </c>
      <c r="E1334" s="55" t="s">
        <v>102</v>
      </c>
      <c r="F1334" s="55" t="s">
        <v>1004</v>
      </c>
    </row>
    <row r="1335" spans="1:6" ht="13.9" thickBot="1">
      <c r="A1335" s="55" t="s">
        <v>15</v>
      </c>
      <c r="B1335" s="56">
        <v>-1897.88</v>
      </c>
      <c r="C1335" s="55" t="s">
        <v>99</v>
      </c>
      <c r="D1335" s="55" t="s">
        <v>799</v>
      </c>
      <c r="E1335" s="55" t="s">
        <v>102</v>
      </c>
      <c r="F1335" s="55" t="s">
        <v>1004</v>
      </c>
    </row>
    <row r="1336" spans="1:6" ht="13.9" thickBot="1">
      <c r="A1336" s="57"/>
      <c r="B1336" s="56">
        <v>6.43</v>
      </c>
      <c r="C1336" s="55" t="s">
        <v>97</v>
      </c>
      <c r="D1336" s="55" t="s">
        <v>100</v>
      </c>
      <c r="E1336" s="55" t="s">
        <v>93</v>
      </c>
      <c r="F1336" s="55" t="s">
        <v>1004</v>
      </c>
    </row>
    <row r="1337" spans="1:6" ht="13.9" thickBot="1">
      <c r="A1337" s="55" t="s">
        <v>20</v>
      </c>
      <c r="B1337" s="56">
        <v>3039.98</v>
      </c>
      <c r="C1337" s="55" t="s">
        <v>99</v>
      </c>
      <c r="D1337" s="55" t="s">
        <v>872</v>
      </c>
      <c r="E1337" s="55" t="s">
        <v>93</v>
      </c>
      <c r="F1337" s="55" t="s">
        <v>1004</v>
      </c>
    </row>
    <row r="1338" spans="1:6" ht="13.9" thickBot="1">
      <c r="A1338" s="57"/>
      <c r="B1338" s="56">
        <v>469.69</v>
      </c>
      <c r="C1338" s="55" t="s">
        <v>111</v>
      </c>
      <c r="D1338" s="55" t="s">
        <v>153</v>
      </c>
      <c r="E1338" s="55" t="s">
        <v>93</v>
      </c>
      <c r="F1338" s="55" t="s">
        <v>1004</v>
      </c>
    </row>
    <row r="1339" spans="1:6" ht="13.9" thickBot="1">
      <c r="A1339" s="55" t="s">
        <v>15</v>
      </c>
      <c r="B1339" s="56">
        <v>1072.72</v>
      </c>
      <c r="C1339" s="55" t="s">
        <v>108</v>
      </c>
      <c r="D1339" s="55" t="s">
        <v>840</v>
      </c>
      <c r="E1339" s="55" t="s">
        <v>93</v>
      </c>
      <c r="F1339" s="55" t="s">
        <v>1004</v>
      </c>
    </row>
    <row r="1340" spans="1:6" ht="13.9" thickBot="1">
      <c r="A1340" s="55" t="s">
        <v>15</v>
      </c>
      <c r="B1340" s="56">
        <v>11909.84</v>
      </c>
      <c r="C1340" s="55" t="s">
        <v>99</v>
      </c>
      <c r="D1340" s="55" t="s">
        <v>817</v>
      </c>
      <c r="E1340" s="55" t="s">
        <v>93</v>
      </c>
      <c r="F1340" s="55" t="s">
        <v>1004</v>
      </c>
    </row>
    <row r="1341" spans="1:6" ht="13.9" thickBot="1">
      <c r="A1341" s="55" t="s">
        <v>15</v>
      </c>
      <c r="B1341" s="56">
        <v>1641.98</v>
      </c>
      <c r="C1341" s="55" t="s">
        <v>99</v>
      </c>
      <c r="D1341" s="55" t="s">
        <v>949</v>
      </c>
      <c r="E1341" s="55" t="s">
        <v>93</v>
      </c>
      <c r="F1341" s="55" t="s">
        <v>1004</v>
      </c>
    </row>
    <row r="1342" spans="1:6" ht="13.9" thickBot="1">
      <c r="A1342" s="57"/>
      <c r="B1342" s="56">
        <v>3182.02</v>
      </c>
      <c r="C1342" s="55" t="s">
        <v>91</v>
      </c>
      <c r="D1342" s="55" t="s">
        <v>142</v>
      </c>
      <c r="E1342" s="55" t="s">
        <v>93</v>
      </c>
      <c r="F1342" s="55" t="s">
        <v>1004</v>
      </c>
    </row>
    <row r="1343" spans="1:6" ht="13.9" thickBot="1">
      <c r="A1343" s="55" t="s">
        <v>15</v>
      </c>
      <c r="B1343" s="56">
        <v>-683.74</v>
      </c>
      <c r="C1343" s="55" t="s">
        <v>99</v>
      </c>
      <c r="D1343" s="55" t="s">
        <v>1019</v>
      </c>
      <c r="E1343" s="55" t="s">
        <v>102</v>
      </c>
      <c r="F1343" s="55" t="s">
        <v>1004</v>
      </c>
    </row>
    <row r="1344" spans="1:6" ht="13.9" thickBot="1">
      <c r="A1344" s="57"/>
      <c r="B1344" s="56">
        <v>3428.82</v>
      </c>
      <c r="C1344" s="55" t="s">
        <v>91</v>
      </c>
      <c r="D1344" s="55" t="s">
        <v>206</v>
      </c>
      <c r="E1344" s="55" t="s">
        <v>93</v>
      </c>
      <c r="F1344" s="55" t="s">
        <v>1004</v>
      </c>
    </row>
    <row r="1345" spans="1:6" ht="13.9" thickBot="1">
      <c r="A1345" s="57"/>
      <c r="B1345" s="56">
        <v>516.78</v>
      </c>
      <c r="C1345" s="55" t="s">
        <v>91</v>
      </c>
      <c r="D1345" s="55" t="s">
        <v>527</v>
      </c>
      <c r="E1345" s="55" t="s">
        <v>93</v>
      </c>
      <c r="F1345" s="55" t="s">
        <v>1004</v>
      </c>
    </row>
    <row r="1346" spans="1:6" ht="13.9" thickBot="1">
      <c r="A1346" s="55" t="s">
        <v>103</v>
      </c>
      <c r="B1346" s="56">
        <v>3327.76</v>
      </c>
      <c r="C1346" s="55" t="s">
        <v>99</v>
      </c>
      <c r="D1346" s="55" t="s">
        <v>759</v>
      </c>
      <c r="E1346" s="55" t="s">
        <v>93</v>
      </c>
      <c r="F1346" s="55" t="s">
        <v>1004</v>
      </c>
    </row>
    <row r="1347" spans="1:6" ht="13.9" thickBot="1">
      <c r="A1347" s="55" t="s">
        <v>15</v>
      </c>
      <c r="B1347" s="56">
        <v>-75.37</v>
      </c>
      <c r="C1347" s="55" t="s">
        <v>99</v>
      </c>
      <c r="D1347" s="55" t="s">
        <v>960</v>
      </c>
      <c r="E1347" s="55" t="s">
        <v>102</v>
      </c>
      <c r="F1347" s="55" t="s">
        <v>1004</v>
      </c>
    </row>
    <row r="1348" spans="1:6" ht="13.9" thickBot="1">
      <c r="A1348" s="55" t="s">
        <v>15</v>
      </c>
      <c r="B1348" s="56">
        <v>1014.45</v>
      </c>
      <c r="C1348" s="55" t="s">
        <v>99</v>
      </c>
      <c r="D1348" s="55" t="s">
        <v>1031</v>
      </c>
      <c r="E1348" s="55" t="s">
        <v>93</v>
      </c>
      <c r="F1348" s="55" t="s">
        <v>1004</v>
      </c>
    </row>
    <row r="1349" spans="1:6" ht="13.9" thickBot="1">
      <c r="A1349" s="57"/>
      <c r="B1349" s="56">
        <v>28152</v>
      </c>
      <c r="C1349" s="55" t="s">
        <v>106</v>
      </c>
      <c r="D1349" s="55" t="s">
        <v>156</v>
      </c>
      <c r="E1349" s="55" t="s">
        <v>93</v>
      </c>
      <c r="F1349" s="55" t="s">
        <v>1004</v>
      </c>
    </row>
    <row r="1350" spans="1:6" ht="13.9" thickBot="1">
      <c r="A1350" s="57"/>
      <c r="B1350" s="56">
        <v>1648.76</v>
      </c>
      <c r="C1350" s="55" t="s">
        <v>106</v>
      </c>
      <c r="D1350" s="55" t="s">
        <v>107</v>
      </c>
      <c r="E1350" s="55" t="s">
        <v>93</v>
      </c>
      <c r="F1350" s="55" t="s">
        <v>1004</v>
      </c>
    </row>
    <row r="1351" spans="1:6" ht="13.9" thickBot="1">
      <c r="A1351" s="55" t="s">
        <v>15</v>
      </c>
      <c r="B1351" s="56">
        <v>-725.25</v>
      </c>
      <c r="C1351" s="55" t="s">
        <v>99</v>
      </c>
      <c r="D1351" s="55" t="s">
        <v>914</v>
      </c>
      <c r="E1351" s="55" t="s">
        <v>102</v>
      </c>
      <c r="F1351" s="55" t="s">
        <v>1004</v>
      </c>
    </row>
    <row r="1352" spans="1:6" ht="13.9" thickBot="1">
      <c r="A1352" s="55" t="s">
        <v>15</v>
      </c>
      <c r="B1352" s="56">
        <v>-174.38</v>
      </c>
      <c r="C1352" s="55" t="s">
        <v>99</v>
      </c>
      <c r="D1352" s="55" t="s">
        <v>973</v>
      </c>
      <c r="E1352" s="55" t="s">
        <v>102</v>
      </c>
      <c r="F1352" s="55" t="s">
        <v>1004</v>
      </c>
    </row>
    <row r="1353" spans="1:6" ht="13.9" thickBot="1">
      <c r="A1353" s="55" t="s">
        <v>15</v>
      </c>
      <c r="B1353" s="56">
        <v>1456.54</v>
      </c>
      <c r="C1353" s="55" t="s">
        <v>99</v>
      </c>
      <c r="D1353" s="55" t="s">
        <v>1030</v>
      </c>
      <c r="E1353" s="55" t="s">
        <v>93</v>
      </c>
      <c r="F1353" s="55" t="s">
        <v>1004</v>
      </c>
    </row>
    <row r="1354" spans="1:6" ht="13.9" thickBot="1">
      <c r="A1354" s="55" t="s">
        <v>15</v>
      </c>
      <c r="B1354" s="56">
        <v>2459.9299999999998</v>
      </c>
      <c r="C1354" s="55" t="s">
        <v>99</v>
      </c>
      <c r="D1354" s="55" t="s">
        <v>1032</v>
      </c>
      <c r="E1354" s="55" t="s">
        <v>93</v>
      </c>
      <c r="F1354" s="55" t="s">
        <v>1004</v>
      </c>
    </row>
    <row r="1355" spans="1:6" ht="13.9" thickBot="1">
      <c r="A1355" s="57"/>
      <c r="B1355" s="56">
        <v>701.8</v>
      </c>
      <c r="C1355" s="55" t="s">
        <v>91</v>
      </c>
      <c r="D1355" s="55" t="s">
        <v>100</v>
      </c>
      <c r="E1355" s="55" t="s">
        <v>93</v>
      </c>
      <c r="F1355" s="55" t="s">
        <v>1004</v>
      </c>
    </row>
    <row r="1356" spans="1:6" ht="13.9" thickBot="1">
      <c r="A1356" s="57"/>
      <c r="B1356" s="56">
        <v>-201.26</v>
      </c>
      <c r="C1356" s="55" t="s">
        <v>105</v>
      </c>
      <c r="D1356" s="55" t="s">
        <v>154</v>
      </c>
      <c r="E1356" s="55" t="s">
        <v>102</v>
      </c>
      <c r="F1356" s="55" t="s">
        <v>1004</v>
      </c>
    </row>
    <row r="1357" spans="1:6" ht="13.9" thickBot="1">
      <c r="A1357" s="55" t="s">
        <v>20</v>
      </c>
      <c r="B1357" s="56">
        <v>-1251</v>
      </c>
      <c r="C1357" s="55" t="s">
        <v>99</v>
      </c>
      <c r="D1357" s="55" t="s">
        <v>872</v>
      </c>
      <c r="E1357" s="55" t="s">
        <v>102</v>
      </c>
      <c r="F1357" s="55" t="s">
        <v>1004</v>
      </c>
    </row>
    <row r="1358" spans="1:6" ht="13.9" thickBot="1">
      <c r="A1358" s="55" t="s">
        <v>15</v>
      </c>
      <c r="B1358" s="56">
        <v>1930.74</v>
      </c>
      <c r="C1358" s="55" t="s">
        <v>99</v>
      </c>
      <c r="D1358" s="55" t="s">
        <v>1033</v>
      </c>
      <c r="E1358" s="55" t="s">
        <v>93</v>
      </c>
      <c r="F1358" s="55" t="s">
        <v>1004</v>
      </c>
    </row>
    <row r="1359" spans="1:6" ht="13.9" thickBot="1">
      <c r="A1359" s="55" t="s">
        <v>15</v>
      </c>
      <c r="B1359" s="56">
        <v>11266.73</v>
      </c>
      <c r="C1359" s="55" t="s">
        <v>99</v>
      </c>
      <c r="D1359" s="55" t="s">
        <v>753</v>
      </c>
      <c r="E1359" s="55" t="s">
        <v>93</v>
      </c>
      <c r="F1359" s="55" t="s">
        <v>1004</v>
      </c>
    </row>
    <row r="1360" spans="1:6" ht="13.9" thickBot="1">
      <c r="A1360" s="55" t="s">
        <v>15</v>
      </c>
      <c r="B1360" s="56">
        <v>1540.88</v>
      </c>
      <c r="C1360" s="55" t="s">
        <v>99</v>
      </c>
      <c r="D1360" s="55" t="s">
        <v>239</v>
      </c>
      <c r="E1360" s="55" t="s">
        <v>93</v>
      </c>
      <c r="F1360" s="55" t="s">
        <v>1004</v>
      </c>
    </row>
    <row r="1361" spans="1:6" ht="13.9" thickBot="1">
      <c r="A1361" s="57"/>
      <c r="B1361" s="56">
        <v>168.81</v>
      </c>
      <c r="C1361" s="55" t="s">
        <v>120</v>
      </c>
      <c r="D1361" s="55" t="s">
        <v>801</v>
      </c>
      <c r="E1361" s="55" t="s">
        <v>93</v>
      </c>
      <c r="F1361" s="55" t="s">
        <v>1004</v>
      </c>
    </row>
    <row r="1362" spans="1:6" ht="13.9" thickBot="1">
      <c r="A1362" s="55" t="s">
        <v>15</v>
      </c>
      <c r="B1362" s="56">
        <v>441.39</v>
      </c>
      <c r="C1362" s="55" t="s">
        <v>99</v>
      </c>
      <c r="D1362" s="55" t="s">
        <v>1034</v>
      </c>
      <c r="E1362" s="55" t="s">
        <v>93</v>
      </c>
      <c r="F1362" s="55" t="s">
        <v>1004</v>
      </c>
    </row>
    <row r="1363" spans="1:6" ht="13.9" thickBot="1">
      <c r="A1363" s="55" t="s">
        <v>15</v>
      </c>
      <c r="B1363" s="56">
        <v>4306.0600000000004</v>
      </c>
      <c r="C1363" s="55" t="s">
        <v>99</v>
      </c>
      <c r="D1363" s="55" t="s">
        <v>1035</v>
      </c>
      <c r="E1363" s="55" t="s">
        <v>93</v>
      </c>
      <c r="F1363" s="55" t="s">
        <v>1004</v>
      </c>
    </row>
    <row r="1364" spans="1:6" ht="13.9" thickBot="1">
      <c r="A1364" s="55" t="s">
        <v>15</v>
      </c>
      <c r="B1364" s="56">
        <v>-914.65</v>
      </c>
      <c r="C1364" s="55" t="s">
        <v>99</v>
      </c>
      <c r="D1364" s="55" t="s">
        <v>920</v>
      </c>
      <c r="E1364" s="55" t="s">
        <v>102</v>
      </c>
      <c r="F1364" s="55" t="s">
        <v>1004</v>
      </c>
    </row>
    <row r="1365" spans="1:6" ht="13.9" thickBot="1">
      <c r="A1365" s="55" t="s">
        <v>15</v>
      </c>
      <c r="B1365" s="56">
        <v>867.75</v>
      </c>
      <c r="C1365" s="55" t="s">
        <v>99</v>
      </c>
      <c r="D1365" s="55" t="s">
        <v>1036</v>
      </c>
      <c r="E1365" s="55" t="s">
        <v>93</v>
      </c>
      <c r="F1365" s="55" t="s">
        <v>1004</v>
      </c>
    </row>
    <row r="1366" spans="1:6" ht="13.9" thickBot="1">
      <c r="A1366" s="55" t="s">
        <v>15</v>
      </c>
      <c r="B1366" s="56">
        <v>3805</v>
      </c>
      <c r="C1366" s="55" t="s">
        <v>99</v>
      </c>
      <c r="D1366" s="55" t="s">
        <v>851</v>
      </c>
      <c r="E1366" s="55" t="s">
        <v>93</v>
      </c>
      <c r="F1366" s="55" t="s">
        <v>1004</v>
      </c>
    </row>
    <row r="1367" spans="1:6" ht="13.9" thickBot="1">
      <c r="A1367" s="57"/>
      <c r="B1367" s="56">
        <v>1160.1300000000001</v>
      </c>
      <c r="C1367" s="55" t="s">
        <v>91</v>
      </c>
      <c r="D1367" s="55" t="s">
        <v>206</v>
      </c>
      <c r="E1367" s="55" t="s">
        <v>93</v>
      </c>
      <c r="F1367" s="55" t="s">
        <v>1037</v>
      </c>
    </row>
    <row r="1368" spans="1:6" ht="13.9" thickBot="1">
      <c r="A1368" s="55" t="s">
        <v>15</v>
      </c>
      <c r="B1368" s="56">
        <v>24095.18</v>
      </c>
      <c r="C1368" s="55" t="s">
        <v>99</v>
      </c>
      <c r="D1368" s="55" t="s">
        <v>326</v>
      </c>
      <c r="E1368" s="55" t="s">
        <v>93</v>
      </c>
      <c r="F1368" s="55" t="s">
        <v>1037</v>
      </c>
    </row>
    <row r="1369" spans="1:6" ht="13.9" thickBot="1">
      <c r="A1369" s="55" t="s">
        <v>20</v>
      </c>
      <c r="B1369" s="56">
        <v>390.31</v>
      </c>
      <c r="C1369" s="55" t="s">
        <v>99</v>
      </c>
      <c r="D1369" s="55" t="s">
        <v>529</v>
      </c>
      <c r="E1369" s="55" t="s">
        <v>93</v>
      </c>
      <c r="F1369" s="55" t="s">
        <v>1037</v>
      </c>
    </row>
    <row r="1370" spans="1:6" ht="13.9" thickBot="1">
      <c r="A1370" s="55" t="s">
        <v>15</v>
      </c>
      <c r="B1370" s="56">
        <v>2182.73</v>
      </c>
      <c r="C1370" s="55" t="s">
        <v>99</v>
      </c>
      <c r="D1370" s="55" t="s">
        <v>1038</v>
      </c>
      <c r="E1370" s="55" t="s">
        <v>93</v>
      </c>
      <c r="F1370" s="55" t="s">
        <v>1037</v>
      </c>
    </row>
    <row r="1371" spans="1:6" ht="13.9" thickBot="1">
      <c r="A1371" s="55" t="s">
        <v>15</v>
      </c>
      <c r="B1371" s="56">
        <v>9713.7099999999991</v>
      </c>
      <c r="C1371" s="55" t="s">
        <v>99</v>
      </c>
      <c r="D1371" s="55" t="s">
        <v>730</v>
      </c>
      <c r="E1371" s="55" t="s">
        <v>93</v>
      </c>
      <c r="F1371" s="55" t="s">
        <v>1037</v>
      </c>
    </row>
    <row r="1372" spans="1:6" ht="13.9" thickBot="1">
      <c r="A1372" s="57"/>
      <c r="B1372" s="56">
        <v>2759.05</v>
      </c>
      <c r="C1372" s="55" t="s">
        <v>91</v>
      </c>
      <c r="D1372" s="55" t="s">
        <v>956</v>
      </c>
      <c r="E1372" s="55" t="s">
        <v>93</v>
      </c>
      <c r="F1372" s="55" t="s">
        <v>1037</v>
      </c>
    </row>
    <row r="1373" spans="1:6" ht="13.9" thickBot="1">
      <c r="A1373" s="57"/>
      <c r="B1373" s="56">
        <v>164.31</v>
      </c>
      <c r="C1373" s="55" t="s">
        <v>120</v>
      </c>
      <c r="D1373" s="55" t="s">
        <v>290</v>
      </c>
      <c r="E1373" s="55" t="s">
        <v>93</v>
      </c>
      <c r="F1373" s="55" t="s">
        <v>1037</v>
      </c>
    </row>
    <row r="1374" spans="1:6" ht="13.9" thickBot="1">
      <c r="A1374" s="55" t="s">
        <v>20</v>
      </c>
      <c r="B1374" s="56">
        <v>45.52</v>
      </c>
      <c r="C1374" s="55" t="s">
        <v>99</v>
      </c>
      <c r="D1374" s="55" t="s">
        <v>901</v>
      </c>
      <c r="E1374" s="55" t="s">
        <v>93</v>
      </c>
      <c r="F1374" s="55" t="s">
        <v>1037</v>
      </c>
    </row>
    <row r="1375" spans="1:6" ht="13.9" thickBot="1">
      <c r="A1375" s="57"/>
      <c r="B1375" s="56">
        <v>12.78</v>
      </c>
      <c r="C1375" s="55" t="s">
        <v>131</v>
      </c>
      <c r="D1375" s="55" t="s">
        <v>110</v>
      </c>
      <c r="E1375" s="55" t="s">
        <v>93</v>
      </c>
      <c r="F1375" s="55" t="s">
        <v>1037</v>
      </c>
    </row>
    <row r="1376" spans="1:6" ht="13.9" thickBot="1">
      <c r="A1376" s="57"/>
      <c r="B1376" s="56">
        <v>361.42</v>
      </c>
      <c r="C1376" s="55" t="s">
        <v>97</v>
      </c>
      <c r="D1376" s="55" t="s">
        <v>139</v>
      </c>
      <c r="E1376" s="55" t="s">
        <v>93</v>
      </c>
      <c r="F1376" s="55" t="s">
        <v>1037</v>
      </c>
    </row>
    <row r="1377" spans="1:6" ht="13.9" thickBot="1">
      <c r="A1377" s="57"/>
      <c r="B1377" s="56">
        <v>482.81</v>
      </c>
      <c r="C1377" s="55" t="s">
        <v>91</v>
      </c>
      <c r="D1377" s="55" t="s">
        <v>100</v>
      </c>
      <c r="E1377" s="55" t="s">
        <v>93</v>
      </c>
      <c r="F1377" s="55" t="s">
        <v>1037</v>
      </c>
    </row>
    <row r="1378" spans="1:6" ht="13.9" thickBot="1">
      <c r="A1378" s="57"/>
      <c r="B1378" s="56">
        <v>-25.41</v>
      </c>
      <c r="C1378" s="55" t="s">
        <v>105</v>
      </c>
      <c r="D1378" s="55" t="s">
        <v>154</v>
      </c>
      <c r="E1378" s="55" t="s">
        <v>102</v>
      </c>
      <c r="F1378" s="55" t="s">
        <v>1037</v>
      </c>
    </row>
    <row r="1379" spans="1:6" ht="13.9" thickBot="1">
      <c r="A1379" s="55" t="s">
        <v>15</v>
      </c>
      <c r="B1379" s="56">
        <v>-47.87</v>
      </c>
      <c r="C1379" s="55" t="s">
        <v>99</v>
      </c>
      <c r="D1379" s="55" t="s">
        <v>195</v>
      </c>
      <c r="E1379" s="55" t="s">
        <v>102</v>
      </c>
      <c r="F1379" s="55" t="s">
        <v>1037</v>
      </c>
    </row>
    <row r="1380" spans="1:6" ht="13.9" thickBot="1">
      <c r="A1380" s="55" t="s">
        <v>15</v>
      </c>
      <c r="B1380" s="56">
        <v>16507.78</v>
      </c>
      <c r="C1380" s="55" t="s">
        <v>99</v>
      </c>
      <c r="D1380" s="55" t="s">
        <v>195</v>
      </c>
      <c r="E1380" s="55" t="s">
        <v>93</v>
      </c>
      <c r="F1380" s="55" t="s">
        <v>1037</v>
      </c>
    </row>
    <row r="1381" spans="1:6" ht="13.9" thickBot="1">
      <c r="A1381" s="55" t="s">
        <v>15</v>
      </c>
      <c r="B1381" s="56">
        <v>2126.62</v>
      </c>
      <c r="C1381" s="55" t="s">
        <v>99</v>
      </c>
      <c r="D1381" s="55" t="s">
        <v>964</v>
      </c>
      <c r="E1381" s="55" t="s">
        <v>93</v>
      </c>
      <c r="F1381" s="55" t="s">
        <v>1037</v>
      </c>
    </row>
    <row r="1382" spans="1:6" ht="13.9" thickBot="1">
      <c r="A1382" s="55" t="s">
        <v>20</v>
      </c>
      <c r="B1382" s="56">
        <v>4166.55</v>
      </c>
      <c r="C1382" s="55" t="s">
        <v>99</v>
      </c>
      <c r="D1382" s="55" t="s">
        <v>931</v>
      </c>
      <c r="E1382" s="55" t="s">
        <v>93</v>
      </c>
      <c r="F1382" s="55" t="s">
        <v>1037</v>
      </c>
    </row>
    <row r="1383" spans="1:6" ht="13.9" thickBot="1">
      <c r="A1383" s="55" t="s">
        <v>20</v>
      </c>
      <c r="B1383" s="56">
        <v>1765.43</v>
      </c>
      <c r="C1383" s="55" t="s">
        <v>99</v>
      </c>
      <c r="D1383" s="55" t="s">
        <v>802</v>
      </c>
      <c r="E1383" s="55" t="s">
        <v>93</v>
      </c>
      <c r="F1383" s="55" t="s">
        <v>1037</v>
      </c>
    </row>
    <row r="1384" spans="1:6" ht="13.9" thickBot="1">
      <c r="A1384" s="57"/>
      <c r="B1384" s="56">
        <v>183.81</v>
      </c>
      <c r="C1384" s="55" t="s">
        <v>97</v>
      </c>
      <c r="D1384" s="55" t="s">
        <v>157</v>
      </c>
      <c r="E1384" s="55" t="s">
        <v>93</v>
      </c>
      <c r="F1384" s="55" t="s">
        <v>1037</v>
      </c>
    </row>
    <row r="1385" spans="1:6" ht="13.9" thickBot="1">
      <c r="A1385" s="55" t="s">
        <v>15</v>
      </c>
      <c r="B1385" s="56">
        <v>-715.85</v>
      </c>
      <c r="C1385" s="55" t="s">
        <v>99</v>
      </c>
      <c r="D1385" s="55" t="s">
        <v>905</v>
      </c>
      <c r="E1385" s="55" t="s">
        <v>102</v>
      </c>
      <c r="F1385" s="55" t="s">
        <v>1037</v>
      </c>
    </row>
    <row r="1386" spans="1:6" ht="13.9" thickBot="1">
      <c r="A1386" s="57"/>
      <c r="B1386" s="56">
        <v>407.74</v>
      </c>
      <c r="C1386" s="55" t="s">
        <v>91</v>
      </c>
      <c r="D1386" s="55" t="s">
        <v>113</v>
      </c>
      <c r="E1386" s="55" t="s">
        <v>93</v>
      </c>
      <c r="F1386" s="55" t="s">
        <v>1037</v>
      </c>
    </row>
    <row r="1387" spans="1:6" ht="13.9" thickBot="1">
      <c r="A1387" s="55" t="s">
        <v>15</v>
      </c>
      <c r="B1387" s="56">
        <v>7192.32</v>
      </c>
      <c r="C1387" s="55" t="s">
        <v>99</v>
      </c>
      <c r="D1387" s="55" t="s">
        <v>1009</v>
      </c>
      <c r="E1387" s="55" t="s">
        <v>93</v>
      </c>
      <c r="F1387" s="55" t="s">
        <v>1037</v>
      </c>
    </row>
    <row r="1388" spans="1:6" ht="13.9" thickBot="1">
      <c r="A1388" s="55" t="s">
        <v>15</v>
      </c>
      <c r="B1388" s="56">
        <v>18233.59</v>
      </c>
      <c r="C1388" s="55" t="s">
        <v>99</v>
      </c>
      <c r="D1388" s="55" t="s">
        <v>164</v>
      </c>
      <c r="E1388" s="55" t="s">
        <v>93</v>
      </c>
      <c r="F1388" s="55" t="s">
        <v>1037</v>
      </c>
    </row>
    <row r="1389" spans="1:6" ht="13.9" thickBot="1">
      <c r="A1389" s="55" t="s">
        <v>15</v>
      </c>
      <c r="B1389" s="56">
        <v>-15935.97</v>
      </c>
      <c r="C1389" s="55" t="s">
        <v>99</v>
      </c>
      <c r="D1389" s="55" t="s">
        <v>164</v>
      </c>
      <c r="E1389" s="55" t="s">
        <v>102</v>
      </c>
      <c r="F1389" s="55" t="s">
        <v>1037</v>
      </c>
    </row>
    <row r="1390" spans="1:6" ht="13.9" thickBot="1">
      <c r="A1390" s="57"/>
      <c r="B1390" s="56">
        <v>-540.13</v>
      </c>
      <c r="C1390" s="55" t="s">
        <v>91</v>
      </c>
      <c r="D1390" s="55" t="s">
        <v>104</v>
      </c>
      <c r="E1390" s="55" t="s">
        <v>102</v>
      </c>
      <c r="F1390" s="55" t="s">
        <v>1037</v>
      </c>
    </row>
    <row r="1391" spans="1:6" ht="13.9" thickBot="1">
      <c r="A1391" s="57"/>
      <c r="B1391" s="56">
        <v>1.48</v>
      </c>
      <c r="C1391" s="55" t="s">
        <v>91</v>
      </c>
      <c r="D1391" s="55" t="s">
        <v>189</v>
      </c>
      <c r="E1391" s="55" t="s">
        <v>93</v>
      </c>
      <c r="F1391" s="55" t="s">
        <v>1037</v>
      </c>
    </row>
    <row r="1392" spans="1:6" ht="13.9" thickBot="1">
      <c r="A1392" s="55" t="s">
        <v>20</v>
      </c>
      <c r="B1392" s="56">
        <v>-34968.339999999997</v>
      </c>
      <c r="C1392" s="55" t="s">
        <v>99</v>
      </c>
      <c r="D1392" s="55" t="s">
        <v>162</v>
      </c>
      <c r="E1392" s="55" t="s">
        <v>102</v>
      </c>
      <c r="F1392" s="55" t="s">
        <v>1037</v>
      </c>
    </row>
    <row r="1393" spans="1:6" ht="13.9" thickBot="1">
      <c r="A1393" s="55" t="s">
        <v>20</v>
      </c>
      <c r="B1393" s="56">
        <v>-1861.61</v>
      </c>
      <c r="C1393" s="55" t="s">
        <v>99</v>
      </c>
      <c r="D1393" s="55" t="s">
        <v>1016</v>
      </c>
      <c r="E1393" s="55" t="s">
        <v>102</v>
      </c>
      <c r="F1393" s="55" t="s">
        <v>1037</v>
      </c>
    </row>
    <row r="1394" spans="1:6" ht="13.9" thickBot="1">
      <c r="A1394" s="57"/>
      <c r="B1394" s="56">
        <v>2870.65</v>
      </c>
      <c r="C1394" s="55" t="s">
        <v>91</v>
      </c>
      <c r="D1394" s="55" t="s">
        <v>182</v>
      </c>
      <c r="E1394" s="55" t="s">
        <v>93</v>
      </c>
      <c r="F1394" s="55" t="s">
        <v>1037</v>
      </c>
    </row>
    <row r="1395" spans="1:6" ht="13.9" thickBot="1">
      <c r="A1395" s="55" t="s">
        <v>20</v>
      </c>
      <c r="B1395" s="56">
        <v>-156.74</v>
      </c>
      <c r="C1395" s="55" t="s">
        <v>99</v>
      </c>
      <c r="D1395" s="55" t="s">
        <v>872</v>
      </c>
      <c r="E1395" s="55" t="s">
        <v>102</v>
      </c>
      <c r="F1395" s="55" t="s">
        <v>1037</v>
      </c>
    </row>
    <row r="1396" spans="1:6" ht="13.9" thickBot="1">
      <c r="A1396" s="57"/>
      <c r="B1396" s="56">
        <v>2670.02</v>
      </c>
      <c r="C1396" s="55" t="s">
        <v>91</v>
      </c>
      <c r="D1396" s="55" t="s">
        <v>335</v>
      </c>
      <c r="E1396" s="55" t="s">
        <v>93</v>
      </c>
      <c r="F1396" s="55" t="s">
        <v>1037</v>
      </c>
    </row>
    <row r="1397" spans="1:6" ht="13.9" thickBot="1">
      <c r="A1397" s="57"/>
      <c r="B1397" s="56">
        <v>455.63</v>
      </c>
      <c r="C1397" s="55" t="s">
        <v>111</v>
      </c>
      <c r="D1397" s="55" t="s">
        <v>153</v>
      </c>
      <c r="E1397" s="55" t="s">
        <v>93</v>
      </c>
      <c r="F1397" s="55" t="s">
        <v>1037</v>
      </c>
    </row>
    <row r="1398" spans="1:6" ht="13.9" thickBot="1">
      <c r="A1398" s="55" t="s">
        <v>15</v>
      </c>
      <c r="B1398" s="56">
        <v>-61.58</v>
      </c>
      <c r="C1398" s="55" t="s">
        <v>108</v>
      </c>
      <c r="D1398" s="55" t="s">
        <v>840</v>
      </c>
      <c r="E1398" s="55" t="s">
        <v>102</v>
      </c>
      <c r="F1398" s="55" t="s">
        <v>1037</v>
      </c>
    </row>
    <row r="1399" spans="1:6" ht="13.9" thickBot="1">
      <c r="A1399" s="55" t="s">
        <v>15</v>
      </c>
      <c r="B1399" s="56">
        <v>-2031.76</v>
      </c>
      <c r="C1399" s="55" t="s">
        <v>99</v>
      </c>
      <c r="D1399" s="55" t="s">
        <v>902</v>
      </c>
      <c r="E1399" s="55" t="s">
        <v>102</v>
      </c>
      <c r="F1399" s="55" t="s">
        <v>1037</v>
      </c>
    </row>
    <row r="1400" spans="1:6" ht="13.9" thickBot="1">
      <c r="A1400" s="55" t="s">
        <v>15</v>
      </c>
      <c r="B1400" s="56">
        <v>20</v>
      </c>
      <c r="C1400" s="55" t="s">
        <v>99</v>
      </c>
      <c r="D1400" s="55" t="s">
        <v>1006</v>
      </c>
      <c r="E1400" s="55" t="s">
        <v>93</v>
      </c>
      <c r="F1400" s="55" t="s">
        <v>1037</v>
      </c>
    </row>
    <row r="1401" spans="1:6" ht="13.9" thickBot="1">
      <c r="A1401" s="57"/>
      <c r="B1401" s="56">
        <v>2011.05</v>
      </c>
      <c r="C1401" s="55" t="s">
        <v>133</v>
      </c>
      <c r="D1401" s="55" t="s">
        <v>134</v>
      </c>
      <c r="E1401" s="55" t="s">
        <v>93</v>
      </c>
      <c r="F1401" s="55" t="s">
        <v>1037</v>
      </c>
    </row>
    <row r="1402" spans="1:6" ht="13.9" thickBot="1">
      <c r="A1402" s="57"/>
      <c r="B1402" s="56">
        <v>-55.02</v>
      </c>
      <c r="C1402" s="55" t="s">
        <v>91</v>
      </c>
      <c r="D1402" s="55" t="s">
        <v>180</v>
      </c>
      <c r="E1402" s="55" t="s">
        <v>102</v>
      </c>
      <c r="F1402" s="55" t="s">
        <v>1037</v>
      </c>
    </row>
    <row r="1403" spans="1:6" ht="13.9" thickBot="1">
      <c r="A1403" s="55" t="s">
        <v>20</v>
      </c>
      <c r="B1403" s="56">
        <v>26180.66</v>
      </c>
      <c r="C1403" s="55" t="s">
        <v>99</v>
      </c>
      <c r="D1403" s="55" t="s">
        <v>1039</v>
      </c>
      <c r="E1403" s="55" t="s">
        <v>93</v>
      </c>
      <c r="F1403" s="55" t="s">
        <v>1037</v>
      </c>
    </row>
    <row r="1404" spans="1:6" ht="13.9" thickBot="1">
      <c r="A1404" s="55" t="s">
        <v>15</v>
      </c>
      <c r="B1404" s="56">
        <v>28636.76</v>
      </c>
      <c r="C1404" s="55" t="s">
        <v>99</v>
      </c>
      <c r="D1404" s="55" t="s">
        <v>714</v>
      </c>
      <c r="E1404" s="55" t="s">
        <v>93</v>
      </c>
      <c r="F1404" s="55" t="s">
        <v>1037</v>
      </c>
    </row>
    <row r="1405" spans="1:6" ht="13.9" thickBot="1">
      <c r="A1405" s="55" t="s">
        <v>15</v>
      </c>
      <c r="B1405" s="56">
        <v>236.21</v>
      </c>
      <c r="C1405" s="55" t="s">
        <v>99</v>
      </c>
      <c r="D1405" s="55" t="s">
        <v>874</v>
      </c>
      <c r="E1405" s="55" t="s">
        <v>93</v>
      </c>
      <c r="F1405" s="55" t="s">
        <v>1037</v>
      </c>
    </row>
    <row r="1406" spans="1:6" ht="13.9" thickBot="1">
      <c r="A1406" s="57"/>
      <c r="B1406" s="56">
        <v>150.16999999999999</v>
      </c>
      <c r="C1406" s="55" t="s">
        <v>91</v>
      </c>
      <c r="D1406" s="55" t="s">
        <v>224</v>
      </c>
      <c r="E1406" s="55" t="s">
        <v>93</v>
      </c>
      <c r="F1406" s="55" t="s">
        <v>1037</v>
      </c>
    </row>
    <row r="1407" spans="1:6" ht="13.9" thickBot="1">
      <c r="A1407" s="57"/>
      <c r="B1407" s="56">
        <v>128.35</v>
      </c>
      <c r="C1407" s="55" t="s">
        <v>129</v>
      </c>
      <c r="D1407" s="55" t="s">
        <v>140</v>
      </c>
      <c r="E1407" s="55" t="s">
        <v>93</v>
      </c>
      <c r="F1407" s="55" t="s">
        <v>1037</v>
      </c>
    </row>
    <row r="1408" spans="1:6" ht="13.9" thickBot="1">
      <c r="A1408" s="57"/>
      <c r="B1408" s="56">
        <v>-55.02</v>
      </c>
      <c r="C1408" s="55" t="s">
        <v>91</v>
      </c>
      <c r="D1408" s="55" t="s">
        <v>141</v>
      </c>
      <c r="E1408" s="55" t="s">
        <v>102</v>
      </c>
      <c r="F1408" s="55" t="s">
        <v>1037</v>
      </c>
    </row>
    <row r="1409" spans="1:6" ht="13.9" thickBot="1">
      <c r="A1409" s="57"/>
      <c r="B1409" s="56">
        <v>3325.33</v>
      </c>
      <c r="C1409" s="55" t="s">
        <v>91</v>
      </c>
      <c r="D1409" s="55" t="s">
        <v>136</v>
      </c>
      <c r="E1409" s="55" t="s">
        <v>93</v>
      </c>
      <c r="F1409" s="55" t="s">
        <v>1037</v>
      </c>
    </row>
    <row r="1410" spans="1:6" ht="13.9" thickBot="1">
      <c r="A1410" s="55" t="s">
        <v>15</v>
      </c>
      <c r="B1410" s="56">
        <v>2163.13</v>
      </c>
      <c r="C1410" s="55" t="s">
        <v>99</v>
      </c>
      <c r="D1410" s="55" t="s">
        <v>804</v>
      </c>
      <c r="E1410" s="55" t="s">
        <v>93</v>
      </c>
      <c r="F1410" s="55" t="s">
        <v>1037</v>
      </c>
    </row>
    <row r="1411" spans="1:6" ht="13.9" thickBot="1">
      <c r="A1411" s="55" t="s">
        <v>15</v>
      </c>
      <c r="B1411" s="56">
        <v>11396.48</v>
      </c>
      <c r="C1411" s="55" t="s">
        <v>99</v>
      </c>
      <c r="D1411" s="55" t="s">
        <v>121</v>
      </c>
      <c r="E1411" s="55" t="s">
        <v>93</v>
      </c>
      <c r="F1411" s="55" t="s">
        <v>1037</v>
      </c>
    </row>
    <row r="1412" spans="1:6" ht="13.9" thickBot="1">
      <c r="A1412" s="55" t="s">
        <v>15</v>
      </c>
      <c r="B1412" s="56">
        <v>-124.1</v>
      </c>
      <c r="C1412" s="55" t="s">
        <v>101</v>
      </c>
      <c r="D1412" s="55" t="s">
        <v>730</v>
      </c>
      <c r="E1412" s="55" t="s">
        <v>102</v>
      </c>
      <c r="F1412" s="55" t="s">
        <v>1037</v>
      </c>
    </row>
    <row r="1413" spans="1:6" ht="13.9" thickBot="1">
      <c r="A1413" s="55" t="s">
        <v>15</v>
      </c>
      <c r="B1413" s="56">
        <v>35.53</v>
      </c>
      <c r="C1413" s="55" t="s">
        <v>99</v>
      </c>
      <c r="D1413" s="55" t="s">
        <v>871</v>
      </c>
      <c r="E1413" s="55" t="s">
        <v>93</v>
      </c>
      <c r="F1413" s="55" t="s">
        <v>1037</v>
      </c>
    </row>
    <row r="1414" spans="1:6" ht="13.9" thickBot="1">
      <c r="A1414" s="55" t="s">
        <v>15</v>
      </c>
      <c r="B1414" s="56">
        <v>2901.31</v>
      </c>
      <c r="C1414" s="55" t="s">
        <v>99</v>
      </c>
      <c r="D1414" s="55" t="s">
        <v>1040</v>
      </c>
      <c r="E1414" s="55" t="s">
        <v>93</v>
      </c>
      <c r="F1414" s="55" t="s">
        <v>1037</v>
      </c>
    </row>
    <row r="1415" spans="1:6" ht="13.9" thickBot="1">
      <c r="A1415" s="55" t="s">
        <v>15</v>
      </c>
      <c r="B1415" s="56">
        <v>-462.08</v>
      </c>
      <c r="C1415" s="55" t="s">
        <v>99</v>
      </c>
      <c r="D1415" s="55" t="s">
        <v>1040</v>
      </c>
      <c r="E1415" s="55" t="s">
        <v>102</v>
      </c>
      <c r="F1415" s="55" t="s">
        <v>1037</v>
      </c>
    </row>
    <row r="1416" spans="1:6" ht="13.9" thickBot="1">
      <c r="A1416" s="55" t="s">
        <v>15</v>
      </c>
      <c r="B1416" s="56">
        <v>186.13</v>
      </c>
      <c r="C1416" s="55" t="s">
        <v>99</v>
      </c>
      <c r="D1416" s="55" t="s">
        <v>1021</v>
      </c>
      <c r="E1416" s="55" t="s">
        <v>93</v>
      </c>
      <c r="F1416" s="55" t="s">
        <v>1037</v>
      </c>
    </row>
    <row r="1417" spans="1:6" ht="13.9" thickBot="1">
      <c r="A1417" s="55" t="s">
        <v>15</v>
      </c>
      <c r="B1417" s="56">
        <v>772.72</v>
      </c>
      <c r="C1417" s="55" t="s">
        <v>99</v>
      </c>
      <c r="D1417" s="55" t="s">
        <v>1012</v>
      </c>
      <c r="E1417" s="55" t="s">
        <v>93</v>
      </c>
      <c r="F1417" s="55" t="s">
        <v>1037</v>
      </c>
    </row>
    <row r="1418" spans="1:6" ht="13.9" thickBot="1">
      <c r="A1418" s="55" t="s">
        <v>20</v>
      </c>
      <c r="B1418" s="56">
        <v>1525.31</v>
      </c>
      <c r="C1418" s="55" t="s">
        <v>99</v>
      </c>
      <c r="D1418" s="55" t="s">
        <v>957</v>
      </c>
      <c r="E1418" s="55" t="s">
        <v>93</v>
      </c>
      <c r="F1418" s="55" t="s">
        <v>1037</v>
      </c>
    </row>
    <row r="1419" spans="1:6" ht="13.9" thickBot="1">
      <c r="A1419" s="57"/>
      <c r="B1419" s="56">
        <v>-55.02</v>
      </c>
      <c r="C1419" s="55" t="s">
        <v>91</v>
      </c>
      <c r="D1419" s="55" t="s">
        <v>208</v>
      </c>
      <c r="E1419" s="55" t="s">
        <v>102</v>
      </c>
      <c r="F1419" s="55" t="s">
        <v>1037</v>
      </c>
    </row>
    <row r="1420" spans="1:6" ht="13.9" thickBot="1">
      <c r="A1420" s="57"/>
      <c r="B1420" s="56">
        <v>36.520000000000003</v>
      </c>
      <c r="C1420" s="55" t="s">
        <v>722</v>
      </c>
      <c r="D1420" s="55" t="s">
        <v>139</v>
      </c>
      <c r="E1420" s="55" t="s">
        <v>93</v>
      </c>
      <c r="F1420" s="55" t="s">
        <v>1037</v>
      </c>
    </row>
    <row r="1421" spans="1:6" ht="13.9" thickBot="1">
      <c r="A1421" s="57"/>
      <c r="B1421" s="56">
        <v>270.10000000000002</v>
      </c>
      <c r="C1421" s="55" t="s">
        <v>97</v>
      </c>
      <c r="D1421" s="55" t="s">
        <v>100</v>
      </c>
      <c r="E1421" s="55" t="s">
        <v>93</v>
      </c>
      <c r="F1421" s="55" t="s">
        <v>1037</v>
      </c>
    </row>
    <row r="1422" spans="1:6" ht="13.9" thickBot="1">
      <c r="A1422" s="55" t="s">
        <v>20</v>
      </c>
      <c r="B1422" s="56">
        <v>37183</v>
      </c>
      <c r="C1422" s="55" t="s">
        <v>99</v>
      </c>
      <c r="D1422" s="55" t="s">
        <v>217</v>
      </c>
      <c r="E1422" s="55" t="s">
        <v>93</v>
      </c>
      <c r="F1422" s="55" t="s">
        <v>1037</v>
      </c>
    </row>
    <row r="1423" spans="1:6" ht="13.9" thickBot="1">
      <c r="A1423" s="55" t="s">
        <v>20</v>
      </c>
      <c r="B1423" s="56">
        <v>170.77</v>
      </c>
      <c r="C1423" s="55" t="s">
        <v>99</v>
      </c>
      <c r="D1423" s="55" t="s">
        <v>225</v>
      </c>
      <c r="E1423" s="55" t="s">
        <v>93</v>
      </c>
      <c r="F1423" s="55" t="s">
        <v>1037</v>
      </c>
    </row>
    <row r="1424" spans="1:6" ht="13.9" thickBot="1">
      <c r="A1424" s="55" t="s">
        <v>15</v>
      </c>
      <c r="B1424" s="56">
        <v>132.4</v>
      </c>
      <c r="C1424" s="55" t="s">
        <v>108</v>
      </c>
      <c r="D1424" s="55" t="s">
        <v>840</v>
      </c>
      <c r="E1424" s="55" t="s">
        <v>93</v>
      </c>
      <c r="F1424" s="55" t="s">
        <v>1037</v>
      </c>
    </row>
    <row r="1425" spans="1:6" ht="13.9" thickBot="1">
      <c r="A1425" s="55" t="s">
        <v>15</v>
      </c>
      <c r="B1425" s="56">
        <v>1713.53</v>
      </c>
      <c r="C1425" s="55" t="s">
        <v>99</v>
      </c>
      <c r="D1425" s="55" t="s">
        <v>1041</v>
      </c>
      <c r="E1425" s="55" t="s">
        <v>93</v>
      </c>
      <c r="F1425" s="55" t="s">
        <v>1037</v>
      </c>
    </row>
    <row r="1426" spans="1:6" ht="13.9" thickBot="1">
      <c r="A1426" s="55" t="s">
        <v>15</v>
      </c>
      <c r="B1426" s="56">
        <v>3808.57</v>
      </c>
      <c r="C1426" s="55" t="s">
        <v>99</v>
      </c>
      <c r="D1426" s="55" t="s">
        <v>167</v>
      </c>
      <c r="E1426" s="55" t="s">
        <v>93</v>
      </c>
      <c r="F1426" s="55" t="s">
        <v>1037</v>
      </c>
    </row>
    <row r="1427" spans="1:6" ht="13.9" thickBot="1">
      <c r="A1427" s="55" t="s">
        <v>103</v>
      </c>
      <c r="B1427" s="56">
        <v>1470.43</v>
      </c>
      <c r="C1427" s="55" t="s">
        <v>99</v>
      </c>
      <c r="D1427" s="55" t="s">
        <v>123</v>
      </c>
      <c r="E1427" s="55" t="s">
        <v>93</v>
      </c>
      <c r="F1427" s="55" t="s">
        <v>1037</v>
      </c>
    </row>
    <row r="1428" spans="1:6" ht="13.9" thickBot="1">
      <c r="A1428" s="57"/>
      <c r="B1428" s="56">
        <v>504.23</v>
      </c>
      <c r="C1428" s="55" t="s">
        <v>91</v>
      </c>
      <c r="D1428" s="55" t="s">
        <v>190</v>
      </c>
      <c r="E1428" s="55" t="s">
        <v>93</v>
      </c>
      <c r="F1428" s="55" t="s">
        <v>1037</v>
      </c>
    </row>
    <row r="1429" spans="1:6" ht="13.9" thickBot="1">
      <c r="A1429" s="55" t="s">
        <v>15</v>
      </c>
      <c r="B1429" s="56">
        <v>531.79</v>
      </c>
      <c r="C1429" s="55" t="s">
        <v>99</v>
      </c>
      <c r="D1429" s="55" t="s">
        <v>1042</v>
      </c>
      <c r="E1429" s="55" t="s">
        <v>93</v>
      </c>
      <c r="F1429" s="55" t="s">
        <v>1037</v>
      </c>
    </row>
    <row r="1430" spans="1:6" ht="13.9" thickBot="1">
      <c r="A1430" s="55" t="s">
        <v>15</v>
      </c>
      <c r="B1430" s="56">
        <v>-190.89</v>
      </c>
      <c r="C1430" s="55" t="s">
        <v>99</v>
      </c>
      <c r="D1430" s="55" t="s">
        <v>781</v>
      </c>
      <c r="E1430" s="55" t="s">
        <v>102</v>
      </c>
      <c r="F1430" s="55" t="s">
        <v>1037</v>
      </c>
    </row>
    <row r="1431" spans="1:6" ht="13.9" thickBot="1">
      <c r="A1431" s="55" t="s">
        <v>15</v>
      </c>
      <c r="B1431" s="56">
        <v>288</v>
      </c>
      <c r="C1431" s="55" t="s">
        <v>99</v>
      </c>
      <c r="D1431" s="55" t="s">
        <v>818</v>
      </c>
      <c r="E1431" s="55" t="s">
        <v>93</v>
      </c>
      <c r="F1431" s="55" t="s">
        <v>1037</v>
      </c>
    </row>
    <row r="1432" spans="1:6" ht="13.9" thickBot="1">
      <c r="A1432" s="55" t="s">
        <v>15</v>
      </c>
      <c r="B1432" s="56">
        <v>288</v>
      </c>
      <c r="C1432" s="55" t="s">
        <v>99</v>
      </c>
      <c r="D1432" s="55" t="s">
        <v>1043</v>
      </c>
      <c r="E1432" s="55" t="s">
        <v>93</v>
      </c>
      <c r="F1432" s="55" t="s">
        <v>1037</v>
      </c>
    </row>
    <row r="1433" spans="1:6" ht="13.9" thickBot="1">
      <c r="A1433" s="55" t="s">
        <v>15</v>
      </c>
      <c r="B1433" s="56">
        <v>1967.66</v>
      </c>
      <c r="C1433" s="55" t="s">
        <v>99</v>
      </c>
      <c r="D1433" s="55" t="s">
        <v>1044</v>
      </c>
      <c r="E1433" s="55" t="s">
        <v>93</v>
      </c>
      <c r="F1433" s="55" t="s">
        <v>1037</v>
      </c>
    </row>
    <row r="1434" spans="1:6" ht="13.9" thickBot="1">
      <c r="A1434" s="57"/>
      <c r="B1434" s="56">
        <v>14.43</v>
      </c>
      <c r="C1434" s="55" t="s">
        <v>91</v>
      </c>
      <c r="D1434" s="55" t="s">
        <v>188</v>
      </c>
      <c r="E1434" s="55" t="s">
        <v>93</v>
      </c>
      <c r="F1434" s="55" t="s">
        <v>1037</v>
      </c>
    </row>
    <row r="1435" spans="1:6" ht="13.9" thickBot="1">
      <c r="A1435" s="55" t="s">
        <v>20</v>
      </c>
      <c r="B1435" s="56">
        <v>-70320</v>
      </c>
      <c r="C1435" s="55" t="s">
        <v>108</v>
      </c>
      <c r="D1435" s="55" t="s">
        <v>161</v>
      </c>
      <c r="E1435" s="55" t="s">
        <v>102</v>
      </c>
      <c r="F1435" s="55" t="s">
        <v>1037</v>
      </c>
    </row>
    <row r="1436" spans="1:6" ht="13.9" thickBot="1">
      <c r="A1436" s="57"/>
      <c r="B1436" s="56">
        <v>-55.02</v>
      </c>
      <c r="C1436" s="55" t="s">
        <v>91</v>
      </c>
      <c r="D1436" s="55" t="s">
        <v>136</v>
      </c>
      <c r="E1436" s="55" t="s">
        <v>102</v>
      </c>
      <c r="F1436" s="55" t="s">
        <v>1037</v>
      </c>
    </row>
    <row r="1437" spans="1:6" ht="13.9" thickBot="1">
      <c r="A1437" s="55" t="s">
        <v>15</v>
      </c>
      <c r="B1437" s="56">
        <v>-289.02</v>
      </c>
      <c r="C1437" s="55" t="s">
        <v>99</v>
      </c>
      <c r="D1437" s="55" t="s">
        <v>326</v>
      </c>
      <c r="E1437" s="55" t="s">
        <v>102</v>
      </c>
      <c r="F1437" s="55" t="s">
        <v>1037</v>
      </c>
    </row>
    <row r="1438" spans="1:6" ht="13.9" thickBot="1">
      <c r="A1438" s="55" t="s">
        <v>15</v>
      </c>
      <c r="B1438" s="56">
        <v>3521.56</v>
      </c>
      <c r="C1438" s="55" t="s">
        <v>99</v>
      </c>
      <c r="D1438" s="55" t="s">
        <v>1045</v>
      </c>
      <c r="E1438" s="55" t="s">
        <v>93</v>
      </c>
      <c r="F1438" s="55" t="s">
        <v>1037</v>
      </c>
    </row>
    <row r="1439" spans="1:6" ht="13.9" thickBot="1">
      <c r="A1439" s="55" t="s">
        <v>15</v>
      </c>
      <c r="B1439" s="56">
        <v>1473.21</v>
      </c>
      <c r="C1439" s="55" t="s">
        <v>99</v>
      </c>
      <c r="D1439" s="55" t="s">
        <v>972</v>
      </c>
      <c r="E1439" s="55" t="s">
        <v>93</v>
      </c>
      <c r="F1439" s="55" t="s">
        <v>1037</v>
      </c>
    </row>
    <row r="1440" spans="1:6" ht="13.9" thickBot="1">
      <c r="A1440" s="55" t="s">
        <v>103</v>
      </c>
      <c r="B1440" s="56">
        <v>1634.49</v>
      </c>
      <c r="C1440" s="55" t="s">
        <v>99</v>
      </c>
      <c r="D1440" s="55" t="s">
        <v>759</v>
      </c>
      <c r="E1440" s="55" t="s">
        <v>93</v>
      </c>
      <c r="F1440" s="55" t="s">
        <v>1037</v>
      </c>
    </row>
    <row r="1441" spans="1:6" ht="13.9" thickBot="1">
      <c r="A1441" s="55" t="s">
        <v>20</v>
      </c>
      <c r="B1441" s="56">
        <v>7388.71</v>
      </c>
      <c r="C1441" s="55" t="s">
        <v>99</v>
      </c>
      <c r="D1441" s="55" t="s">
        <v>997</v>
      </c>
      <c r="E1441" s="55" t="s">
        <v>93</v>
      </c>
      <c r="F1441" s="55" t="s">
        <v>1037</v>
      </c>
    </row>
    <row r="1442" spans="1:6" ht="13.9" thickBot="1">
      <c r="A1442" s="55" t="s">
        <v>15</v>
      </c>
      <c r="B1442" s="56">
        <v>-1728</v>
      </c>
      <c r="C1442" s="55" t="s">
        <v>99</v>
      </c>
      <c r="D1442" s="55" t="s">
        <v>980</v>
      </c>
      <c r="E1442" s="55" t="s">
        <v>102</v>
      </c>
      <c r="F1442" s="55" t="s">
        <v>1037</v>
      </c>
    </row>
    <row r="1443" spans="1:6" ht="13.9" thickBot="1">
      <c r="A1443" s="57"/>
      <c r="B1443" s="56">
        <v>347.02</v>
      </c>
      <c r="C1443" s="55" t="s">
        <v>131</v>
      </c>
      <c r="D1443" s="55" t="s">
        <v>179</v>
      </c>
      <c r="E1443" s="55" t="s">
        <v>93</v>
      </c>
      <c r="F1443" s="55" t="s">
        <v>1037</v>
      </c>
    </row>
    <row r="1444" spans="1:6" ht="13.9" thickBot="1">
      <c r="A1444" s="55" t="s">
        <v>15</v>
      </c>
      <c r="B1444" s="56">
        <v>877.92</v>
      </c>
      <c r="C1444" s="55" t="s">
        <v>99</v>
      </c>
      <c r="D1444" s="55" t="s">
        <v>1046</v>
      </c>
      <c r="E1444" s="55" t="s">
        <v>93</v>
      </c>
      <c r="F1444" s="55" t="s">
        <v>1037</v>
      </c>
    </row>
    <row r="1445" spans="1:6" ht="13.9" thickBot="1">
      <c r="A1445" s="55" t="s">
        <v>15</v>
      </c>
      <c r="B1445" s="56">
        <v>10278.200000000001</v>
      </c>
      <c r="C1445" s="55" t="s">
        <v>108</v>
      </c>
      <c r="D1445" s="55" t="s">
        <v>183</v>
      </c>
      <c r="E1445" s="55" t="s">
        <v>93</v>
      </c>
      <c r="F1445" s="55" t="s">
        <v>1037</v>
      </c>
    </row>
    <row r="1446" spans="1:6" ht="13.9" thickBot="1">
      <c r="A1446" s="55" t="s">
        <v>15</v>
      </c>
      <c r="B1446" s="56">
        <v>864.36</v>
      </c>
      <c r="C1446" s="55" t="s">
        <v>99</v>
      </c>
      <c r="D1446" s="55" t="s">
        <v>807</v>
      </c>
      <c r="E1446" s="55" t="s">
        <v>93</v>
      </c>
      <c r="F1446" s="55" t="s">
        <v>1037</v>
      </c>
    </row>
    <row r="1447" spans="1:6" ht="13.9" thickBot="1">
      <c r="A1447" s="55" t="s">
        <v>15</v>
      </c>
      <c r="B1447" s="56">
        <v>-57381.15</v>
      </c>
      <c r="C1447" s="55" t="s">
        <v>99</v>
      </c>
      <c r="D1447" s="55" t="s">
        <v>808</v>
      </c>
      <c r="E1447" s="55" t="s">
        <v>102</v>
      </c>
      <c r="F1447" s="55" t="s">
        <v>1037</v>
      </c>
    </row>
    <row r="1448" spans="1:6" ht="13.9" thickBot="1">
      <c r="A1448" s="55" t="s">
        <v>15</v>
      </c>
      <c r="B1448" s="56">
        <v>-2546.35</v>
      </c>
      <c r="C1448" s="55" t="s">
        <v>99</v>
      </c>
      <c r="D1448" s="55" t="s">
        <v>730</v>
      </c>
      <c r="E1448" s="55" t="s">
        <v>102</v>
      </c>
      <c r="F1448" s="55" t="s">
        <v>1037</v>
      </c>
    </row>
    <row r="1449" spans="1:6" ht="13.9" thickBot="1">
      <c r="A1449" s="55" t="s">
        <v>20</v>
      </c>
      <c r="B1449" s="56">
        <v>18112.03</v>
      </c>
      <c r="C1449" s="55" t="s">
        <v>99</v>
      </c>
      <c r="D1449" s="55" t="s">
        <v>987</v>
      </c>
      <c r="E1449" s="55" t="s">
        <v>93</v>
      </c>
      <c r="F1449" s="55" t="s">
        <v>1037</v>
      </c>
    </row>
    <row r="1450" spans="1:6" ht="13.9" thickBot="1">
      <c r="A1450" s="55" t="s">
        <v>20</v>
      </c>
      <c r="B1450" s="56">
        <v>-4961.66</v>
      </c>
      <c r="C1450" s="55" t="s">
        <v>99</v>
      </c>
      <c r="D1450" s="55" t="s">
        <v>987</v>
      </c>
      <c r="E1450" s="55" t="s">
        <v>102</v>
      </c>
      <c r="F1450" s="55" t="s">
        <v>1037</v>
      </c>
    </row>
    <row r="1451" spans="1:6" ht="13.9" thickBot="1">
      <c r="A1451" s="55" t="s">
        <v>15</v>
      </c>
      <c r="B1451" s="56">
        <v>2806.2</v>
      </c>
      <c r="C1451" s="55" t="s">
        <v>99</v>
      </c>
      <c r="D1451" s="55" t="s">
        <v>1047</v>
      </c>
      <c r="E1451" s="55" t="s">
        <v>93</v>
      </c>
      <c r="F1451" s="55" t="s">
        <v>1037</v>
      </c>
    </row>
    <row r="1452" spans="1:6" ht="13.9" thickBot="1">
      <c r="A1452" s="55" t="s">
        <v>15</v>
      </c>
      <c r="B1452" s="56">
        <v>-508.23</v>
      </c>
      <c r="C1452" s="55" t="s">
        <v>99</v>
      </c>
      <c r="D1452" s="55" t="s">
        <v>883</v>
      </c>
      <c r="E1452" s="55" t="s">
        <v>102</v>
      </c>
      <c r="F1452" s="55" t="s">
        <v>1037</v>
      </c>
    </row>
    <row r="1453" spans="1:6" ht="13.9" thickBot="1">
      <c r="A1453" s="57"/>
      <c r="B1453" s="56">
        <v>19.13</v>
      </c>
      <c r="C1453" s="55" t="s">
        <v>120</v>
      </c>
      <c r="D1453" s="55" t="s">
        <v>137</v>
      </c>
      <c r="E1453" s="55" t="s">
        <v>93</v>
      </c>
      <c r="F1453" s="55" t="s">
        <v>1037</v>
      </c>
    </row>
    <row r="1454" spans="1:6" ht="13.9" thickBot="1">
      <c r="A1454" s="55" t="s">
        <v>20</v>
      </c>
      <c r="B1454" s="56">
        <v>-16371.6</v>
      </c>
      <c r="C1454" s="55" t="s">
        <v>99</v>
      </c>
      <c r="D1454" s="55" t="s">
        <v>957</v>
      </c>
      <c r="E1454" s="55" t="s">
        <v>102</v>
      </c>
      <c r="F1454" s="55" t="s">
        <v>1037</v>
      </c>
    </row>
    <row r="1455" spans="1:6" ht="13.9" thickBot="1">
      <c r="A1455" s="55" t="s">
        <v>15</v>
      </c>
      <c r="B1455" s="56">
        <v>-1247.53</v>
      </c>
      <c r="C1455" s="55" t="s">
        <v>99</v>
      </c>
      <c r="D1455" s="55" t="s">
        <v>809</v>
      </c>
      <c r="E1455" s="55" t="s">
        <v>102</v>
      </c>
      <c r="F1455" s="55" t="s">
        <v>1037</v>
      </c>
    </row>
    <row r="1456" spans="1:6" ht="13.9" thickBot="1">
      <c r="A1456" s="55" t="s">
        <v>15</v>
      </c>
      <c r="B1456" s="56">
        <v>-241.7</v>
      </c>
      <c r="C1456" s="55" t="s">
        <v>99</v>
      </c>
      <c r="D1456" s="55" t="s">
        <v>1006</v>
      </c>
      <c r="E1456" s="55" t="s">
        <v>102</v>
      </c>
      <c r="F1456" s="55" t="s">
        <v>1037</v>
      </c>
    </row>
    <row r="1457" spans="1:6" ht="13.9" thickBot="1">
      <c r="A1457" s="55" t="s">
        <v>15</v>
      </c>
      <c r="B1457" s="56">
        <v>1077.27</v>
      </c>
      <c r="C1457" s="55" t="s">
        <v>99</v>
      </c>
      <c r="D1457" s="55" t="s">
        <v>836</v>
      </c>
      <c r="E1457" s="55" t="s">
        <v>93</v>
      </c>
      <c r="F1457" s="55" t="s">
        <v>1037</v>
      </c>
    </row>
    <row r="1458" spans="1:6" ht="13.9" thickBot="1">
      <c r="A1458" s="55" t="s">
        <v>15</v>
      </c>
      <c r="B1458" s="56">
        <v>3906.52</v>
      </c>
      <c r="C1458" s="55" t="s">
        <v>99</v>
      </c>
      <c r="D1458" s="55" t="s">
        <v>1033</v>
      </c>
      <c r="E1458" s="55" t="s">
        <v>93</v>
      </c>
      <c r="F1458" s="55" t="s">
        <v>1037</v>
      </c>
    </row>
    <row r="1459" spans="1:6" ht="13.9" thickBot="1">
      <c r="A1459" s="57"/>
      <c r="B1459" s="56">
        <v>3207.75</v>
      </c>
      <c r="C1459" s="55" t="s">
        <v>91</v>
      </c>
      <c r="D1459" s="55" t="s">
        <v>180</v>
      </c>
      <c r="E1459" s="55" t="s">
        <v>93</v>
      </c>
      <c r="F1459" s="55" t="s">
        <v>1037</v>
      </c>
    </row>
    <row r="1460" spans="1:6" ht="13.9" thickBot="1">
      <c r="A1460" s="55" t="s">
        <v>15</v>
      </c>
      <c r="B1460" s="56">
        <v>69.12</v>
      </c>
      <c r="C1460" s="55" t="s">
        <v>99</v>
      </c>
      <c r="D1460" s="55" t="s">
        <v>1027</v>
      </c>
      <c r="E1460" s="55" t="s">
        <v>93</v>
      </c>
      <c r="F1460" s="55" t="s">
        <v>1037</v>
      </c>
    </row>
    <row r="1461" spans="1:6" ht="13.9" thickBot="1">
      <c r="A1461" s="55" t="s">
        <v>15</v>
      </c>
      <c r="B1461" s="56">
        <v>-36.020000000000003</v>
      </c>
      <c r="C1461" s="55" t="s">
        <v>99</v>
      </c>
      <c r="D1461" s="55" t="s">
        <v>720</v>
      </c>
      <c r="E1461" s="55" t="s">
        <v>102</v>
      </c>
      <c r="F1461" s="55" t="s">
        <v>1037</v>
      </c>
    </row>
    <row r="1462" spans="1:6" ht="13.9" thickBot="1">
      <c r="A1462" s="55" t="s">
        <v>15</v>
      </c>
      <c r="B1462" s="56">
        <v>-212.08</v>
      </c>
      <c r="C1462" s="55" t="s">
        <v>99</v>
      </c>
      <c r="D1462" s="55" t="s">
        <v>169</v>
      </c>
      <c r="E1462" s="55" t="s">
        <v>102</v>
      </c>
      <c r="F1462" s="55" t="s">
        <v>1037</v>
      </c>
    </row>
    <row r="1463" spans="1:6" ht="13.9" thickBot="1">
      <c r="A1463" s="55" t="s">
        <v>15</v>
      </c>
      <c r="B1463" s="56">
        <v>1848.71</v>
      </c>
      <c r="C1463" s="55" t="s">
        <v>99</v>
      </c>
      <c r="D1463" s="55" t="s">
        <v>1036</v>
      </c>
      <c r="E1463" s="55" t="s">
        <v>93</v>
      </c>
      <c r="F1463" s="55" t="s">
        <v>1037</v>
      </c>
    </row>
    <row r="1464" spans="1:6" ht="13.9" thickBot="1">
      <c r="A1464" s="55" t="s">
        <v>15</v>
      </c>
      <c r="B1464" s="56">
        <v>-243.79</v>
      </c>
      <c r="C1464" s="55" t="s">
        <v>99</v>
      </c>
      <c r="D1464" s="55" t="s">
        <v>851</v>
      </c>
      <c r="E1464" s="55" t="s">
        <v>102</v>
      </c>
      <c r="F1464" s="55" t="s">
        <v>1037</v>
      </c>
    </row>
    <row r="1465" spans="1:6" ht="13.9" thickBot="1">
      <c r="A1465" s="55" t="s">
        <v>15</v>
      </c>
      <c r="B1465" s="56">
        <v>458.46</v>
      </c>
      <c r="C1465" s="55" t="s">
        <v>99</v>
      </c>
      <c r="D1465" s="55" t="s">
        <v>968</v>
      </c>
      <c r="E1465" s="55" t="s">
        <v>93</v>
      </c>
      <c r="F1465" s="55" t="s">
        <v>1037</v>
      </c>
    </row>
    <row r="1466" spans="1:6" ht="13.9" thickBot="1">
      <c r="A1466" s="55" t="s">
        <v>20</v>
      </c>
      <c r="B1466" s="56">
        <v>260.97000000000003</v>
      </c>
      <c r="C1466" s="55" t="s">
        <v>99</v>
      </c>
      <c r="D1466" s="55" t="s">
        <v>1023</v>
      </c>
      <c r="E1466" s="55" t="s">
        <v>93</v>
      </c>
      <c r="F1466" s="55" t="s">
        <v>1037</v>
      </c>
    </row>
    <row r="1467" spans="1:6" ht="13.9" thickBot="1">
      <c r="A1467" s="55" t="s">
        <v>15</v>
      </c>
      <c r="B1467" s="56">
        <v>345.48</v>
      </c>
      <c r="C1467" s="55" t="s">
        <v>99</v>
      </c>
      <c r="D1467" s="55" t="s">
        <v>165</v>
      </c>
      <c r="E1467" s="55" t="s">
        <v>93</v>
      </c>
      <c r="F1467" s="55" t="s">
        <v>1037</v>
      </c>
    </row>
    <row r="1468" spans="1:6" ht="13.9" thickBot="1">
      <c r="A1468" s="55" t="s">
        <v>15</v>
      </c>
      <c r="B1468" s="56">
        <v>1618.64</v>
      </c>
      <c r="C1468" s="55" t="s">
        <v>99</v>
      </c>
      <c r="D1468" s="55" t="s">
        <v>340</v>
      </c>
      <c r="E1468" s="55" t="s">
        <v>93</v>
      </c>
      <c r="F1468" s="55" t="s">
        <v>1037</v>
      </c>
    </row>
    <row r="1469" spans="1:6" ht="13.9" thickBot="1">
      <c r="A1469" s="57"/>
      <c r="B1469" s="56">
        <v>2.96</v>
      </c>
      <c r="C1469" s="55" t="s">
        <v>106</v>
      </c>
      <c r="D1469" s="55" t="s">
        <v>189</v>
      </c>
      <c r="E1469" s="55" t="s">
        <v>93</v>
      </c>
      <c r="F1469" s="55" t="s">
        <v>1037</v>
      </c>
    </row>
    <row r="1470" spans="1:6" ht="13.9" thickBot="1">
      <c r="A1470" s="55" t="s">
        <v>15</v>
      </c>
      <c r="B1470" s="56">
        <v>2353.5100000000002</v>
      </c>
      <c r="C1470" s="55" t="s">
        <v>99</v>
      </c>
      <c r="D1470" s="55" t="s">
        <v>1048</v>
      </c>
      <c r="E1470" s="55" t="s">
        <v>93</v>
      </c>
      <c r="F1470" s="55" t="s">
        <v>1037</v>
      </c>
    </row>
    <row r="1471" spans="1:6" ht="13.9" thickBot="1">
      <c r="A1471" s="55" t="s">
        <v>15</v>
      </c>
      <c r="B1471" s="56">
        <v>-239.88</v>
      </c>
      <c r="C1471" s="55" t="s">
        <v>99</v>
      </c>
      <c r="D1471" s="55" t="s">
        <v>745</v>
      </c>
      <c r="E1471" s="55" t="s">
        <v>102</v>
      </c>
      <c r="F1471" s="55" t="s">
        <v>1037</v>
      </c>
    </row>
    <row r="1472" spans="1:6" ht="13.9" thickBot="1">
      <c r="A1472" s="57"/>
      <c r="B1472" s="56">
        <v>3380.31</v>
      </c>
      <c r="C1472" s="55" t="s">
        <v>106</v>
      </c>
      <c r="D1472" s="55" t="s">
        <v>107</v>
      </c>
      <c r="E1472" s="55" t="s">
        <v>93</v>
      </c>
      <c r="F1472" s="55" t="s">
        <v>1037</v>
      </c>
    </row>
    <row r="1473" spans="1:6" ht="13.9" thickBot="1">
      <c r="A1473" s="55" t="s">
        <v>15</v>
      </c>
      <c r="B1473" s="56">
        <v>14822.22</v>
      </c>
      <c r="C1473" s="55" t="s">
        <v>99</v>
      </c>
      <c r="D1473" s="55" t="s">
        <v>808</v>
      </c>
      <c r="E1473" s="55" t="s">
        <v>93</v>
      </c>
      <c r="F1473" s="55" t="s">
        <v>1037</v>
      </c>
    </row>
    <row r="1474" spans="1:6" ht="13.9" thickBot="1">
      <c r="A1474" s="55" t="s">
        <v>15</v>
      </c>
      <c r="B1474" s="56">
        <v>791.93</v>
      </c>
      <c r="C1474" s="55" t="s">
        <v>99</v>
      </c>
      <c r="D1474" s="55" t="s">
        <v>1049</v>
      </c>
      <c r="E1474" s="55" t="s">
        <v>93</v>
      </c>
      <c r="F1474" s="55" t="s">
        <v>1037</v>
      </c>
    </row>
    <row r="1475" spans="1:6" ht="13.9" thickBot="1">
      <c r="A1475" s="55" t="s">
        <v>15</v>
      </c>
      <c r="B1475" s="56">
        <v>409.99</v>
      </c>
      <c r="C1475" s="55" t="s">
        <v>99</v>
      </c>
      <c r="D1475" s="55" t="s">
        <v>963</v>
      </c>
      <c r="E1475" s="55" t="s">
        <v>93</v>
      </c>
      <c r="F1475" s="55" t="s">
        <v>1037</v>
      </c>
    </row>
    <row r="1476" spans="1:6" ht="13.9" thickBot="1">
      <c r="A1476" s="55" t="s">
        <v>15</v>
      </c>
      <c r="B1476" s="56">
        <v>358.05</v>
      </c>
      <c r="C1476" s="55" t="s">
        <v>99</v>
      </c>
      <c r="D1476" s="55" t="s">
        <v>988</v>
      </c>
      <c r="E1476" s="55" t="s">
        <v>93</v>
      </c>
      <c r="F1476" s="55" t="s">
        <v>1037</v>
      </c>
    </row>
    <row r="1477" spans="1:6" ht="13.9" thickBot="1">
      <c r="A1477" s="55" t="s">
        <v>15</v>
      </c>
      <c r="B1477" s="56">
        <v>3036.51</v>
      </c>
      <c r="C1477" s="55" t="s">
        <v>99</v>
      </c>
      <c r="D1477" s="55" t="s">
        <v>1050</v>
      </c>
      <c r="E1477" s="55" t="s">
        <v>93</v>
      </c>
      <c r="F1477" s="55" t="s">
        <v>1037</v>
      </c>
    </row>
    <row r="1478" spans="1:6" ht="13.9" thickBot="1">
      <c r="A1478" s="57"/>
      <c r="B1478" s="56">
        <v>5380.81</v>
      </c>
      <c r="C1478" s="55" t="s">
        <v>91</v>
      </c>
      <c r="D1478" s="55" t="s">
        <v>208</v>
      </c>
      <c r="E1478" s="55" t="s">
        <v>93</v>
      </c>
      <c r="F1478" s="55" t="s">
        <v>1037</v>
      </c>
    </row>
    <row r="1479" spans="1:6" ht="13.9" thickBot="1">
      <c r="A1479" s="55" t="s">
        <v>20</v>
      </c>
      <c r="B1479" s="56">
        <v>45589.72</v>
      </c>
      <c r="C1479" s="55" t="s">
        <v>99</v>
      </c>
      <c r="D1479" s="55" t="s">
        <v>117</v>
      </c>
      <c r="E1479" s="55" t="s">
        <v>93</v>
      </c>
      <c r="F1479" s="55" t="s">
        <v>1037</v>
      </c>
    </row>
    <row r="1480" spans="1:6" ht="13.9" thickBot="1">
      <c r="A1480" s="55" t="s">
        <v>15</v>
      </c>
      <c r="B1480" s="56">
        <v>1447.32</v>
      </c>
      <c r="C1480" s="55" t="s">
        <v>108</v>
      </c>
      <c r="D1480" s="55" t="s">
        <v>226</v>
      </c>
      <c r="E1480" s="55" t="s">
        <v>93</v>
      </c>
      <c r="F1480" s="55" t="s">
        <v>1037</v>
      </c>
    </row>
    <row r="1481" spans="1:6" ht="13.9" thickBot="1">
      <c r="A1481" s="55" t="s">
        <v>109</v>
      </c>
      <c r="B1481" s="56">
        <v>472.24</v>
      </c>
      <c r="C1481" s="55" t="s">
        <v>99</v>
      </c>
      <c r="D1481" s="55" t="s">
        <v>119</v>
      </c>
      <c r="E1481" s="55" t="s">
        <v>93</v>
      </c>
      <c r="F1481" s="55" t="s">
        <v>1037</v>
      </c>
    </row>
    <row r="1482" spans="1:6" ht="13.9" thickBot="1">
      <c r="A1482" s="55" t="s">
        <v>15</v>
      </c>
      <c r="B1482" s="56">
        <v>30.89</v>
      </c>
      <c r="C1482" s="55" t="s">
        <v>99</v>
      </c>
      <c r="D1482" s="55" t="s">
        <v>736</v>
      </c>
      <c r="E1482" s="55" t="s">
        <v>93</v>
      </c>
      <c r="F1482" s="55" t="s">
        <v>1037</v>
      </c>
    </row>
    <row r="1483" spans="1:6" ht="13.9" thickBot="1">
      <c r="A1483" s="55" t="s">
        <v>15</v>
      </c>
      <c r="B1483" s="56">
        <v>1594.23</v>
      </c>
      <c r="C1483" s="55" t="s">
        <v>99</v>
      </c>
      <c r="D1483" s="55" t="s">
        <v>1051</v>
      </c>
      <c r="E1483" s="55" t="s">
        <v>93</v>
      </c>
      <c r="F1483" s="55" t="s">
        <v>1037</v>
      </c>
    </row>
    <row r="1484" spans="1:6" ht="13.9" thickBot="1">
      <c r="A1484" s="55" t="s">
        <v>20</v>
      </c>
      <c r="B1484" s="56">
        <v>2785.52</v>
      </c>
      <c r="C1484" s="55" t="s">
        <v>99</v>
      </c>
      <c r="D1484" s="55" t="s">
        <v>1052</v>
      </c>
      <c r="E1484" s="55" t="s">
        <v>93</v>
      </c>
      <c r="F1484" s="55" t="s">
        <v>1037</v>
      </c>
    </row>
    <row r="1485" spans="1:6" ht="13.9" thickBot="1">
      <c r="A1485" s="55" t="s">
        <v>15</v>
      </c>
      <c r="B1485" s="56">
        <v>289.05</v>
      </c>
      <c r="C1485" s="55" t="s">
        <v>99</v>
      </c>
      <c r="D1485" s="55" t="s">
        <v>878</v>
      </c>
      <c r="E1485" s="55" t="s">
        <v>93</v>
      </c>
      <c r="F1485" s="55" t="s">
        <v>1037</v>
      </c>
    </row>
    <row r="1486" spans="1:6" ht="13.9" thickBot="1">
      <c r="A1486" s="57"/>
      <c r="B1486" s="56">
        <v>120.33</v>
      </c>
      <c r="C1486" s="55" t="s">
        <v>120</v>
      </c>
      <c r="D1486" s="55" t="s">
        <v>801</v>
      </c>
      <c r="E1486" s="55" t="s">
        <v>93</v>
      </c>
      <c r="F1486" s="55" t="s">
        <v>1037</v>
      </c>
    </row>
    <row r="1487" spans="1:6" ht="13.9" thickBot="1">
      <c r="A1487" s="55" t="s">
        <v>15</v>
      </c>
      <c r="B1487" s="56">
        <v>-508.23</v>
      </c>
      <c r="C1487" s="55" t="s">
        <v>99</v>
      </c>
      <c r="D1487" s="55" t="s">
        <v>874</v>
      </c>
      <c r="E1487" s="55" t="s">
        <v>102</v>
      </c>
      <c r="F1487" s="55" t="s">
        <v>1037</v>
      </c>
    </row>
    <row r="1488" spans="1:6" ht="13.9" thickBot="1">
      <c r="A1488" s="55" t="s">
        <v>15</v>
      </c>
      <c r="B1488" s="56">
        <v>178.62</v>
      </c>
      <c r="C1488" s="55" t="s">
        <v>99</v>
      </c>
      <c r="D1488" s="55" t="s">
        <v>720</v>
      </c>
      <c r="E1488" s="55" t="s">
        <v>93</v>
      </c>
      <c r="F1488" s="55" t="s">
        <v>1037</v>
      </c>
    </row>
    <row r="1489" spans="1:6" ht="13.9" thickBot="1">
      <c r="A1489" s="57"/>
      <c r="B1489" s="56">
        <v>1702.65</v>
      </c>
      <c r="C1489" s="55" t="s">
        <v>91</v>
      </c>
      <c r="D1489" s="55" t="s">
        <v>141</v>
      </c>
      <c r="E1489" s="55" t="s">
        <v>93</v>
      </c>
      <c r="F1489" s="55" t="s">
        <v>1037</v>
      </c>
    </row>
    <row r="1490" spans="1:6" ht="13.9" thickBot="1">
      <c r="A1490" s="57"/>
      <c r="B1490" s="56">
        <v>174.88</v>
      </c>
      <c r="C1490" s="55" t="s">
        <v>91</v>
      </c>
      <c r="D1490" s="55" t="s">
        <v>344</v>
      </c>
      <c r="E1490" s="55" t="s">
        <v>93</v>
      </c>
      <c r="F1490" s="55" t="s">
        <v>1037</v>
      </c>
    </row>
    <row r="1491" spans="1:6" ht="13.9" thickBot="1">
      <c r="A1491" s="55" t="s">
        <v>15</v>
      </c>
      <c r="B1491" s="56">
        <v>-401.76</v>
      </c>
      <c r="C1491" s="55" t="s">
        <v>99</v>
      </c>
      <c r="D1491" s="55" t="s">
        <v>968</v>
      </c>
      <c r="E1491" s="55" t="s">
        <v>102</v>
      </c>
      <c r="F1491" s="55" t="s">
        <v>1037</v>
      </c>
    </row>
    <row r="1492" spans="1:6" ht="13.9" thickBot="1">
      <c r="A1492" s="55" t="s">
        <v>15</v>
      </c>
      <c r="B1492" s="56">
        <v>-285.04000000000002</v>
      </c>
      <c r="C1492" s="55" t="s">
        <v>99</v>
      </c>
      <c r="D1492" s="55" t="s">
        <v>1009</v>
      </c>
      <c r="E1492" s="55" t="s">
        <v>102</v>
      </c>
      <c r="F1492" s="55" t="s">
        <v>1037</v>
      </c>
    </row>
    <row r="1493" spans="1:6" ht="13.9" thickBot="1">
      <c r="A1493" s="55" t="s">
        <v>15</v>
      </c>
      <c r="B1493" s="56">
        <v>-36.520000000000003</v>
      </c>
      <c r="C1493" s="55" t="s">
        <v>99</v>
      </c>
      <c r="D1493" s="55" t="s">
        <v>849</v>
      </c>
      <c r="E1493" s="55" t="s">
        <v>102</v>
      </c>
      <c r="F1493" s="55" t="s">
        <v>1037</v>
      </c>
    </row>
    <row r="1494" spans="1:6" ht="13.9" thickBot="1">
      <c r="A1494" s="57"/>
      <c r="B1494" s="56">
        <v>1080.06</v>
      </c>
      <c r="C1494" s="55" t="s">
        <v>91</v>
      </c>
      <c r="D1494" s="55" t="s">
        <v>372</v>
      </c>
      <c r="E1494" s="55" t="s">
        <v>93</v>
      </c>
      <c r="F1494" s="55" t="s">
        <v>1037</v>
      </c>
    </row>
    <row r="1495" spans="1:6" ht="13.9" thickBot="1">
      <c r="A1495" s="57"/>
      <c r="B1495" s="56">
        <v>22314.61</v>
      </c>
      <c r="C1495" s="55" t="s">
        <v>106</v>
      </c>
      <c r="D1495" s="55" t="s">
        <v>156</v>
      </c>
      <c r="E1495" s="55" t="s">
        <v>93</v>
      </c>
      <c r="F1495" s="55" t="s">
        <v>1037</v>
      </c>
    </row>
    <row r="1496" spans="1:6" ht="13.9" thickBot="1">
      <c r="A1496" s="55" t="s">
        <v>15</v>
      </c>
      <c r="B1496" s="56">
        <v>310.45999999999998</v>
      </c>
      <c r="C1496" s="55" t="s">
        <v>99</v>
      </c>
      <c r="D1496" s="55" t="s">
        <v>983</v>
      </c>
      <c r="E1496" s="55" t="s">
        <v>93</v>
      </c>
      <c r="F1496" s="55" t="s">
        <v>1037</v>
      </c>
    </row>
    <row r="1497" spans="1:6" ht="13.9" thickBot="1">
      <c r="A1497" s="55" t="s">
        <v>15</v>
      </c>
      <c r="B1497" s="56">
        <v>2034.96</v>
      </c>
      <c r="C1497" s="55" t="s">
        <v>99</v>
      </c>
      <c r="D1497" s="55" t="s">
        <v>745</v>
      </c>
      <c r="E1497" s="55" t="s">
        <v>93</v>
      </c>
      <c r="F1497" s="55" t="s">
        <v>1037</v>
      </c>
    </row>
    <row r="1498" spans="1:6" ht="13.9" thickBot="1">
      <c r="A1498" s="55" t="s">
        <v>15</v>
      </c>
      <c r="B1498" s="56">
        <v>-193</v>
      </c>
      <c r="C1498" s="55" t="s">
        <v>99</v>
      </c>
      <c r="D1498" s="55" t="s">
        <v>1012</v>
      </c>
      <c r="E1498" s="55" t="s">
        <v>102</v>
      </c>
      <c r="F1498" s="55" t="s">
        <v>1037</v>
      </c>
    </row>
    <row r="1499" spans="1:6" ht="13.9" thickBot="1">
      <c r="A1499" s="57"/>
      <c r="B1499" s="56">
        <v>96.05</v>
      </c>
      <c r="C1499" s="55" t="s">
        <v>129</v>
      </c>
      <c r="D1499" s="55" t="s">
        <v>270</v>
      </c>
      <c r="E1499" s="55" t="s">
        <v>93</v>
      </c>
      <c r="F1499" s="55" t="s">
        <v>1037</v>
      </c>
    </row>
    <row r="1500" spans="1:6" ht="13.9" thickBot="1">
      <c r="A1500" s="57"/>
      <c r="B1500" s="56">
        <v>1750.54</v>
      </c>
      <c r="C1500" s="55" t="s">
        <v>91</v>
      </c>
      <c r="D1500" s="55" t="s">
        <v>110</v>
      </c>
      <c r="E1500" s="55" t="s">
        <v>93</v>
      </c>
      <c r="F1500" s="55" t="s">
        <v>1037</v>
      </c>
    </row>
    <row r="1501" spans="1:6" ht="13.9" thickBot="1">
      <c r="A1501" s="57"/>
      <c r="B1501" s="56">
        <v>-35</v>
      </c>
      <c r="C1501" s="55" t="s">
        <v>91</v>
      </c>
      <c r="D1501" s="55" t="s">
        <v>271</v>
      </c>
      <c r="E1501" s="55" t="s">
        <v>102</v>
      </c>
      <c r="F1501" s="55" t="s">
        <v>1037</v>
      </c>
    </row>
    <row r="1502" spans="1:6" ht="13.9" thickBot="1">
      <c r="A1502" s="55" t="s">
        <v>15</v>
      </c>
      <c r="B1502" s="56">
        <v>199.12</v>
      </c>
      <c r="C1502" s="55" t="s">
        <v>99</v>
      </c>
      <c r="D1502" s="55" t="s">
        <v>1053</v>
      </c>
      <c r="E1502" s="55" t="s">
        <v>93</v>
      </c>
      <c r="F1502" s="55" t="s">
        <v>1037</v>
      </c>
    </row>
    <row r="1503" spans="1:6" ht="13.9" thickBot="1">
      <c r="A1503" s="55" t="s">
        <v>15</v>
      </c>
      <c r="B1503" s="56">
        <v>-2639.72</v>
      </c>
      <c r="C1503" s="55" t="s">
        <v>99</v>
      </c>
      <c r="D1503" s="55" t="s">
        <v>799</v>
      </c>
      <c r="E1503" s="55" t="s">
        <v>102</v>
      </c>
      <c r="F1503" s="55" t="s">
        <v>1037</v>
      </c>
    </row>
    <row r="1504" spans="1:6" ht="13.9" thickBot="1">
      <c r="A1504" s="55" t="s">
        <v>15</v>
      </c>
      <c r="B1504" s="56">
        <v>2631.18</v>
      </c>
      <c r="C1504" s="55" t="s">
        <v>99</v>
      </c>
      <c r="D1504" s="55" t="s">
        <v>809</v>
      </c>
      <c r="E1504" s="55" t="s">
        <v>93</v>
      </c>
      <c r="F1504" s="55" t="s">
        <v>1037</v>
      </c>
    </row>
    <row r="1505" spans="1:6" ht="13.9" thickBot="1">
      <c r="A1505" s="55" t="s">
        <v>20</v>
      </c>
      <c r="B1505" s="56">
        <v>38727.99</v>
      </c>
      <c r="C1505" s="55" t="s">
        <v>99</v>
      </c>
      <c r="D1505" s="55" t="s">
        <v>872</v>
      </c>
      <c r="E1505" s="55" t="s">
        <v>93</v>
      </c>
      <c r="F1505" s="55" t="s">
        <v>1037</v>
      </c>
    </row>
    <row r="1506" spans="1:6" ht="13.9" thickBot="1">
      <c r="A1506" s="55" t="s">
        <v>20</v>
      </c>
      <c r="B1506" s="56">
        <v>-28169.42</v>
      </c>
      <c r="C1506" s="55" t="s">
        <v>99</v>
      </c>
      <c r="D1506" s="55" t="s">
        <v>225</v>
      </c>
      <c r="E1506" s="55" t="s">
        <v>102</v>
      </c>
      <c r="F1506" s="55" t="s">
        <v>1037</v>
      </c>
    </row>
    <row r="1507" spans="1:6" ht="13.9" thickBot="1">
      <c r="A1507" s="57"/>
      <c r="B1507" s="56">
        <v>6293.61</v>
      </c>
      <c r="C1507" s="55" t="s">
        <v>91</v>
      </c>
      <c r="D1507" s="55" t="s">
        <v>191</v>
      </c>
      <c r="E1507" s="55" t="s">
        <v>93</v>
      </c>
      <c r="F1507" s="55" t="s">
        <v>1037</v>
      </c>
    </row>
    <row r="1508" spans="1:6" ht="13.9" thickBot="1">
      <c r="A1508" s="55" t="s">
        <v>15</v>
      </c>
      <c r="B1508" s="56">
        <v>-380.57</v>
      </c>
      <c r="C1508" s="55" t="s">
        <v>99</v>
      </c>
      <c r="D1508" s="55" t="s">
        <v>167</v>
      </c>
      <c r="E1508" s="55" t="s">
        <v>102</v>
      </c>
      <c r="F1508" s="55" t="s">
        <v>1037</v>
      </c>
    </row>
    <row r="1509" spans="1:6" ht="13.9" thickBot="1">
      <c r="A1509" s="55" t="s">
        <v>15</v>
      </c>
      <c r="B1509" s="56">
        <v>7198.82</v>
      </c>
      <c r="C1509" s="55" t="s">
        <v>99</v>
      </c>
      <c r="D1509" s="55" t="s">
        <v>249</v>
      </c>
      <c r="E1509" s="55" t="s">
        <v>93</v>
      </c>
      <c r="F1509" s="55" t="s">
        <v>1037</v>
      </c>
    </row>
    <row r="1510" spans="1:6" ht="13.9" thickBot="1">
      <c r="A1510" s="55" t="s">
        <v>15</v>
      </c>
      <c r="B1510" s="56">
        <v>626.79</v>
      </c>
      <c r="C1510" s="55" t="s">
        <v>99</v>
      </c>
      <c r="D1510" s="55" t="s">
        <v>735</v>
      </c>
      <c r="E1510" s="55" t="s">
        <v>93</v>
      </c>
      <c r="F1510" s="55" t="s">
        <v>1037</v>
      </c>
    </row>
    <row r="1511" spans="1:6" ht="13.9" thickBot="1">
      <c r="A1511" s="55" t="s">
        <v>20</v>
      </c>
      <c r="B1511" s="56">
        <v>-1406.48</v>
      </c>
      <c r="C1511" s="55" t="s">
        <v>99</v>
      </c>
      <c r="D1511" s="55" t="s">
        <v>935</v>
      </c>
      <c r="E1511" s="55" t="s">
        <v>102</v>
      </c>
      <c r="F1511" s="55" t="s">
        <v>1037</v>
      </c>
    </row>
    <row r="1512" spans="1:6" ht="13.9" thickBot="1">
      <c r="A1512" s="55" t="s">
        <v>15</v>
      </c>
      <c r="B1512" s="56">
        <v>1014.1</v>
      </c>
      <c r="C1512" s="55" t="s">
        <v>99</v>
      </c>
      <c r="D1512" s="55" t="s">
        <v>239</v>
      </c>
      <c r="E1512" s="55" t="s">
        <v>93</v>
      </c>
      <c r="F1512" s="55" t="s">
        <v>1037</v>
      </c>
    </row>
    <row r="1513" spans="1:6" ht="13.9" thickBot="1">
      <c r="A1513" s="55" t="s">
        <v>15</v>
      </c>
      <c r="B1513" s="56">
        <v>875.61</v>
      </c>
      <c r="C1513" s="55" t="s">
        <v>99</v>
      </c>
      <c r="D1513" s="55" t="s">
        <v>1054</v>
      </c>
      <c r="E1513" s="55" t="s">
        <v>93</v>
      </c>
      <c r="F1513" s="55" t="s">
        <v>1037</v>
      </c>
    </row>
    <row r="1514" spans="1:6" ht="13.9" thickBot="1">
      <c r="A1514" s="55" t="s">
        <v>15</v>
      </c>
      <c r="B1514" s="56">
        <v>1751.91</v>
      </c>
      <c r="C1514" s="55" t="s">
        <v>99</v>
      </c>
      <c r="D1514" s="55" t="s">
        <v>916</v>
      </c>
      <c r="E1514" s="55" t="s">
        <v>93</v>
      </c>
      <c r="F1514" s="55" t="s">
        <v>1037</v>
      </c>
    </row>
    <row r="1515" spans="1:6" ht="13.9" thickBot="1">
      <c r="A1515" s="57"/>
      <c r="B1515" s="56">
        <v>-78.73</v>
      </c>
      <c r="C1515" s="55" t="s">
        <v>91</v>
      </c>
      <c r="D1515" s="55" t="s">
        <v>142</v>
      </c>
      <c r="E1515" s="55" t="s">
        <v>102</v>
      </c>
      <c r="F1515" s="55" t="s">
        <v>1037</v>
      </c>
    </row>
    <row r="1516" spans="1:6" ht="13.9" thickBot="1">
      <c r="A1516" s="55" t="s">
        <v>20</v>
      </c>
      <c r="B1516" s="56">
        <v>450.86</v>
      </c>
      <c r="C1516" s="55" t="s">
        <v>99</v>
      </c>
      <c r="D1516" s="55" t="s">
        <v>982</v>
      </c>
      <c r="E1516" s="55" t="s">
        <v>93</v>
      </c>
      <c r="F1516" s="55" t="s">
        <v>1037</v>
      </c>
    </row>
    <row r="1517" spans="1:6" ht="13.9" thickBot="1">
      <c r="A1517" s="55" t="s">
        <v>15</v>
      </c>
      <c r="B1517" s="56">
        <v>346.56</v>
      </c>
      <c r="C1517" s="55" t="s">
        <v>99</v>
      </c>
      <c r="D1517" s="55" t="s">
        <v>1055</v>
      </c>
      <c r="E1517" s="55" t="s">
        <v>93</v>
      </c>
      <c r="F1517" s="55" t="s">
        <v>1037</v>
      </c>
    </row>
    <row r="1518" spans="1:6" ht="13.9" thickBot="1">
      <c r="A1518" s="55" t="s">
        <v>15</v>
      </c>
      <c r="B1518" s="56">
        <v>977.92</v>
      </c>
      <c r="C1518" s="55" t="s">
        <v>99</v>
      </c>
      <c r="D1518" s="55" t="s">
        <v>851</v>
      </c>
      <c r="E1518" s="55" t="s">
        <v>93</v>
      </c>
      <c r="F1518" s="55" t="s">
        <v>1037</v>
      </c>
    </row>
    <row r="1519" spans="1:6" ht="13.9" thickBot="1">
      <c r="A1519" s="55" t="s">
        <v>15</v>
      </c>
      <c r="B1519" s="56">
        <v>37.69</v>
      </c>
      <c r="C1519" s="55" t="s">
        <v>99</v>
      </c>
      <c r="D1519" s="55" t="s">
        <v>1015</v>
      </c>
      <c r="E1519" s="55" t="s">
        <v>93</v>
      </c>
      <c r="F1519" s="55" t="s">
        <v>1037</v>
      </c>
    </row>
    <row r="1520" spans="1:6" ht="13.9" thickBot="1">
      <c r="A1520" s="55" t="s">
        <v>15</v>
      </c>
      <c r="B1520" s="56">
        <v>636.79</v>
      </c>
      <c r="C1520" s="55" t="s">
        <v>99</v>
      </c>
      <c r="D1520" s="55" t="s">
        <v>952</v>
      </c>
      <c r="E1520" s="55" t="s">
        <v>93</v>
      </c>
      <c r="F1520" s="55" t="s">
        <v>1037</v>
      </c>
    </row>
    <row r="1521" spans="1:6" ht="13.9" thickBot="1">
      <c r="A1521" s="55" t="s">
        <v>15</v>
      </c>
      <c r="B1521" s="56">
        <v>4469.6400000000003</v>
      </c>
      <c r="C1521" s="55" t="s">
        <v>99</v>
      </c>
      <c r="D1521" s="55" t="s">
        <v>849</v>
      </c>
      <c r="E1521" s="55" t="s">
        <v>93</v>
      </c>
      <c r="F1521" s="55" t="s">
        <v>1037</v>
      </c>
    </row>
    <row r="1522" spans="1:6" ht="13.9" thickBot="1">
      <c r="A1522" s="57"/>
      <c r="B1522" s="56">
        <v>-157.88999999999999</v>
      </c>
      <c r="C1522" s="55" t="s">
        <v>131</v>
      </c>
      <c r="D1522" s="55" t="s">
        <v>179</v>
      </c>
      <c r="E1522" s="55" t="s">
        <v>102</v>
      </c>
      <c r="F1522" s="55" t="s">
        <v>1037</v>
      </c>
    </row>
    <row r="1523" spans="1:6" ht="13.9" thickBot="1">
      <c r="A1523" s="57"/>
      <c r="B1523" s="56">
        <v>15688.29</v>
      </c>
      <c r="C1523" s="55" t="s">
        <v>91</v>
      </c>
      <c r="D1523" s="55" t="s">
        <v>104</v>
      </c>
      <c r="E1523" s="55" t="s">
        <v>93</v>
      </c>
      <c r="F1523" s="55" t="s">
        <v>1037</v>
      </c>
    </row>
    <row r="1524" spans="1:6" ht="13.9" thickBot="1">
      <c r="A1524" s="55" t="s">
        <v>15</v>
      </c>
      <c r="B1524" s="56">
        <v>171.93</v>
      </c>
      <c r="C1524" s="55" t="s">
        <v>99</v>
      </c>
      <c r="D1524" s="55" t="s">
        <v>926</v>
      </c>
      <c r="E1524" s="55" t="s">
        <v>93</v>
      </c>
      <c r="F1524" s="55" t="s">
        <v>1037</v>
      </c>
    </row>
    <row r="1525" spans="1:6" ht="13.9" thickBot="1">
      <c r="A1525" s="55" t="s">
        <v>15</v>
      </c>
      <c r="B1525" s="56">
        <v>372.35</v>
      </c>
      <c r="C1525" s="55" t="s">
        <v>99</v>
      </c>
      <c r="D1525" s="55" t="s">
        <v>1031</v>
      </c>
      <c r="E1525" s="55" t="s">
        <v>93</v>
      </c>
      <c r="F1525" s="55" t="s">
        <v>1037</v>
      </c>
    </row>
    <row r="1526" spans="1:6" ht="13.9" thickBot="1">
      <c r="A1526" s="55" t="s">
        <v>20</v>
      </c>
      <c r="B1526" s="56">
        <v>130.19999999999999</v>
      </c>
      <c r="C1526" s="55" t="s">
        <v>99</v>
      </c>
      <c r="D1526" s="55" t="s">
        <v>1028</v>
      </c>
      <c r="E1526" s="55" t="s">
        <v>93</v>
      </c>
      <c r="F1526" s="55" t="s">
        <v>1037</v>
      </c>
    </row>
    <row r="1527" spans="1:6" ht="13.9" thickBot="1">
      <c r="A1527" s="55" t="s">
        <v>15</v>
      </c>
      <c r="B1527" s="56">
        <v>415.11</v>
      </c>
      <c r="C1527" s="55" t="s">
        <v>99</v>
      </c>
      <c r="D1527" s="55" t="s">
        <v>729</v>
      </c>
      <c r="E1527" s="55" t="s">
        <v>93</v>
      </c>
      <c r="F1527" s="55" t="s">
        <v>1037</v>
      </c>
    </row>
    <row r="1528" spans="1:6" ht="13.9" thickBot="1">
      <c r="A1528" s="57"/>
      <c r="B1528" s="56">
        <v>274.38</v>
      </c>
      <c r="C1528" s="55" t="s">
        <v>91</v>
      </c>
      <c r="D1528" s="55" t="s">
        <v>271</v>
      </c>
      <c r="E1528" s="55" t="s">
        <v>93</v>
      </c>
      <c r="F1528" s="55" t="s">
        <v>1037</v>
      </c>
    </row>
    <row r="1529" spans="1:6" ht="13.9" thickBot="1">
      <c r="A1529" s="55" t="s">
        <v>15</v>
      </c>
      <c r="B1529" s="56">
        <v>9739.61</v>
      </c>
      <c r="C1529" s="55" t="s">
        <v>99</v>
      </c>
      <c r="D1529" s="55" t="s">
        <v>799</v>
      </c>
      <c r="E1529" s="55" t="s">
        <v>93</v>
      </c>
      <c r="F1529" s="55" t="s">
        <v>1037</v>
      </c>
    </row>
    <row r="1530" spans="1:6" ht="13.9" thickBot="1">
      <c r="A1530" s="55" t="s">
        <v>15</v>
      </c>
      <c r="B1530" s="56">
        <v>3035.87</v>
      </c>
      <c r="C1530" s="55" t="s">
        <v>99</v>
      </c>
      <c r="D1530" s="55" t="s">
        <v>285</v>
      </c>
      <c r="E1530" s="55" t="s">
        <v>93</v>
      </c>
      <c r="F1530" s="55" t="s">
        <v>1037</v>
      </c>
    </row>
    <row r="1531" spans="1:6" ht="13.9" thickBot="1">
      <c r="A1531" s="57"/>
      <c r="B1531" s="56">
        <v>516.84</v>
      </c>
      <c r="C1531" s="55" t="s">
        <v>91</v>
      </c>
      <c r="D1531" s="55" t="s">
        <v>223</v>
      </c>
      <c r="E1531" s="55" t="s">
        <v>93</v>
      </c>
      <c r="F1531" s="55" t="s">
        <v>1037</v>
      </c>
    </row>
    <row r="1532" spans="1:6" ht="13.9" thickBot="1">
      <c r="A1532" s="55" t="s">
        <v>20</v>
      </c>
      <c r="B1532" s="56">
        <v>20320.2</v>
      </c>
      <c r="C1532" s="55" t="s">
        <v>99</v>
      </c>
      <c r="D1532" s="55" t="s">
        <v>114</v>
      </c>
      <c r="E1532" s="55" t="s">
        <v>93</v>
      </c>
      <c r="F1532" s="55" t="s">
        <v>1037</v>
      </c>
    </row>
    <row r="1533" spans="1:6" ht="13.9" thickBot="1">
      <c r="A1533" s="55" t="s">
        <v>15</v>
      </c>
      <c r="B1533" s="56">
        <v>-611.55999999999995</v>
      </c>
      <c r="C1533" s="55" t="s">
        <v>108</v>
      </c>
      <c r="D1533" s="55" t="s">
        <v>226</v>
      </c>
      <c r="E1533" s="55" t="s">
        <v>102</v>
      </c>
      <c r="F1533" s="55" t="s">
        <v>1037</v>
      </c>
    </row>
    <row r="1534" spans="1:6" ht="13.9" thickBot="1">
      <c r="A1534" s="55" t="s">
        <v>15</v>
      </c>
      <c r="B1534" s="56">
        <v>1129.72</v>
      </c>
      <c r="C1534" s="55" t="s">
        <v>99</v>
      </c>
      <c r="D1534" s="55" t="s">
        <v>1025</v>
      </c>
      <c r="E1534" s="55" t="s">
        <v>93</v>
      </c>
      <c r="F1534" s="55" t="s">
        <v>1037</v>
      </c>
    </row>
    <row r="1535" spans="1:6" ht="13.9" thickBot="1">
      <c r="A1535" s="55" t="s">
        <v>15</v>
      </c>
      <c r="B1535" s="56">
        <v>-940.97</v>
      </c>
      <c r="C1535" s="55" t="s">
        <v>108</v>
      </c>
      <c r="D1535" s="55" t="s">
        <v>1056</v>
      </c>
      <c r="E1535" s="55" t="s">
        <v>102</v>
      </c>
      <c r="F1535" s="55" t="s">
        <v>1037</v>
      </c>
    </row>
    <row r="1536" spans="1:6" ht="13.9" thickBot="1">
      <c r="A1536" s="55" t="s">
        <v>15</v>
      </c>
      <c r="B1536" s="56">
        <v>-7036.5</v>
      </c>
      <c r="C1536" s="55" t="s">
        <v>99</v>
      </c>
      <c r="D1536" s="55" t="s">
        <v>714</v>
      </c>
      <c r="E1536" s="55" t="s">
        <v>102</v>
      </c>
      <c r="F1536" s="55" t="s">
        <v>1037</v>
      </c>
    </row>
    <row r="1537" spans="1:6" ht="13.9" thickBot="1">
      <c r="A1537" s="55" t="s">
        <v>15</v>
      </c>
      <c r="B1537" s="56">
        <v>1222.73</v>
      </c>
      <c r="C1537" s="55" t="s">
        <v>99</v>
      </c>
      <c r="D1537" s="55" t="s">
        <v>781</v>
      </c>
      <c r="E1537" s="55" t="s">
        <v>93</v>
      </c>
      <c r="F1537" s="55" t="s">
        <v>1037</v>
      </c>
    </row>
    <row r="1538" spans="1:6" ht="13.9" thickBot="1">
      <c r="A1538" s="55" t="s">
        <v>15</v>
      </c>
      <c r="B1538" s="56">
        <v>853.94</v>
      </c>
      <c r="C1538" s="55" t="s">
        <v>99</v>
      </c>
      <c r="D1538" s="55" t="s">
        <v>782</v>
      </c>
      <c r="E1538" s="55" t="s">
        <v>93</v>
      </c>
      <c r="F1538" s="55" t="s">
        <v>1037</v>
      </c>
    </row>
    <row r="1539" spans="1:6" ht="13.9" thickBot="1">
      <c r="A1539" s="55" t="s">
        <v>15</v>
      </c>
      <c r="B1539" s="56">
        <v>856.35</v>
      </c>
      <c r="C1539" s="55" t="s">
        <v>99</v>
      </c>
      <c r="D1539" s="55" t="s">
        <v>909</v>
      </c>
      <c r="E1539" s="55" t="s">
        <v>93</v>
      </c>
      <c r="F1539" s="55" t="s">
        <v>1037</v>
      </c>
    </row>
    <row r="1540" spans="1:6" ht="13.9" thickBot="1">
      <c r="A1540" s="55" t="s">
        <v>15</v>
      </c>
      <c r="B1540" s="56">
        <v>1304.3599999999999</v>
      </c>
      <c r="C1540" s="55" t="s">
        <v>99</v>
      </c>
      <c r="D1540" s="55" t="s">
        <v>1057</v>
      </c>
      <c r="E1540" s="55" t="s">
        <v>93</v>
      </c>
      <c r="F1540" s="55" t="s">
        <v>1037</v>
      </c>
    </row>
    <row r="1541" spans="1:6" ht="13.9" thickBot="1">
      <c r="A1541" s="57"/>
      <c r="B1541" s="56">
        <v>3609.18</v>
      </c>
      <c r="C1541" s="55" t="s">
        <v>91</v>
      </c>
      <c r="D1541" s="55" t="s">
        <v>142</v>
      </c>
      <c r="E1541" s="55" t="s">
        <v>93</v>
      </c>
      <c r="F1541" s="55" t="s">
        <v>1037</v>
      </c>
    </row>
    <row r="1542" spans="1:6" ht="13.9" thickBot="1">
      <c r="A1542" s="55" t="s">
        <v>20</v>
      </c>
      <c r="B1542" s="56">
        <v>-1020.49</v>
      </c>
      <c r="C1542" s="55" t="s">
        <v>99</v>
      </c>
      <c r="D1542" s="55" t="s">
        <v>982</v>
      </c>
      <c r="E1542" s="55" t="s">
        <v>102</v>
      </c>
      <c r="F1542" s="55" t="s">
        <v>1037</v>
      </c>
    </row>
    <row r="1543" spans="1:6" ht="13.9" thickBot="1">
      <c r="A1543" s="55" t="s">
        <v>15</v>
      </c>
      <c r="B1543" s="56">
        <v>-3679.67</v>
      </c>
      <c r="C1543" s="55" t="s">
        <v>99</v>
      </c>
      <c r="D1543" s="55" t="s">
        <v>975</v>
      </c>
      <c r="E1543" s="55" t="s">
        <v>102</v>
      </c>
      <c r="F1543" s="55" t="s">
        <v>1037</v>
      </c>
    </row>
    <row r="1544" spans="1:6" ht="13.9" thickBot="1">
      <c r="A1544" s="55" t="s">
        <v>15</v>
      </c>
      <c r="B1544" s="56">
        <v>288</v>
      </c>
      <c r="C1544" s="55" t="s">
        <v>99</v>
      </c>
      <c r="D1544" s="55" t="s">
        <v>900</v>
      </c>
      <c r="E1544" s="55" t="s">
        <v>93</v>
      </c>
      <c r="F1544" s="55" t="s">
        <v>1037</v>
      </c>
    </row>
    <row r="1545" spans="1:6" ht="13.9" thickBot="1">
      <c r="A1545" s="55" t="s">
        <v>20</v>
      </c>
      <c r="B1545" s="56">
        <v>-85.95</v>
      </c>
      <c r="C1545" s="55" t="s">
        <v>99</v>
      </c>
      <c r="D1545" s="55" t="s">
        <v>1023</v>
      </c>
      <c r="E1545" s="55" t="s">
        <v>102</v>
      </c>
      <c r="F1545" s="55" t="s">
        <v>1037</v>
      </c>
    </row>
    <row r="1546" spans="1:6" ht="13.9" thickBot="1">
      <c r="A1546" s="57"/>
      <c r="B1546" s="56">
        <v>921.7</v>
      </c>
      <c r="C1546" s="55" t="s">
        <v>91</v>
      </c>
      <c r="D1546" s="55" t="s">
        <v>159</v>
      </c>
      <c r="E1546" s="55" t="s">
        <v>93</v>
      </c>
      <c r="F1546" s="55" t="s">
        <v>1037</v>
      </c>
    </row>
    <row r="1547" spans="1:6" ht="13.9" thickBot="1">
      <c r="A1547" s="55" t="s">
        <v>20</v>
      </c>
      <c r="B1547" s="56">
        <v>453936.92</v>
      </c>
      <c r="C1547" s="55" t="s">
        <v>99</v>
      </c>
      <c r="D1547" s="55" t="s">
        <v>162</v>
      </c>
      <c r="E1547" s="55" t="s">
        <v>93</v>
      </c>
      <c r="F1547" s="55" t="s">
        <v>1037</v>
      </c>
    </row>
    <row r="1548" spans="1:6" ht="13.9" thickBot="1">
      <c r="A1548" s="55" t="s">
        <v>15</v>
      </c>
      <c r="B1548" s="56">
        <v>66919.08</v>
      </c>
      <c r="C1548" s="55" t="s">
        <v>99</v>
      </c>
      <c r="D1548" s="55" t="s">
        <v>1058</v>
      </c>
      <c r="E1548" s="55" t="s">
        <v>93</v>
      </c>
      <c r="F1548" s="55" t="s">
        <v>1037</v>
      </c>
    </row>
    <row r="1549" spans="1:6" ht="13.9" thickBot="1">
      <c r="A1549" s="55" t="s">
        <v>20</v>
      </c>
      <c r="B1549" s="56">
        <v>2161.3200000000002</v>
      </c>
      <c r="C1549" s="55" t="s">
        <v>99</v>
      </c>
      <c r="D1549" s="55" t="s">
        <v>763</v>
      </c>
      <c r="E1549" s="55" t="s">
        <v>93</v>
      </c>
      <c r="F1549" s="55" t="s">
        <v>1037</v>
      </c>
    </row>
    <row r="1550" spans="1:6" ht="13.9" thickBot="1">
      <c r="A1550" s="55" t="s">
        <v>15</v>
      </c>
      <c r="B1550" s="56">
        <v>2615.29</v>
      </c>
      <c r="C1550" s="55" t="s">
        <v>99</v>
      </c>
      <c r="D1550" s="55" t="s">
        <v>1059</v>
      </c>
      <c r="E1550" s="55" t="s">
        <v>93</v>
      </c>
      <c r="F1550" s="55" t="s">
        <v>1037</v>
      </c>
    </row>
    <row r="1551" spans="1:6" ht="13.9" thickBot="1">
      <c r="A1551" s="55" t="s">
        <v>15</v>
      </c>
      <c r="B1551" s="56">
        <v>1955.64</v>
      </c>
      <c r="C1551" s="55" t="s">
        <v>99</v>
      </c>
      <c r="D1551" s="55" t="s">
        <v>958</v>
      </c>
      <c r="E1551" s="55" t="s">
        <v>93</v>
      </c>
      <c r="F1551" s="55" t="s">
        <v>1037</v>
      </c>
    </row>
    <row r="1552" spans="1:6" ht="13.9" thickBot="1">
      <c r="A1552" s="55" t="s">
        <v>15</v>
      </c>
      <c r="B1552" s="56">
        <v>-589.92999999999995</v>
      </c>
      <c r="C1552" s="55" t="s">
        <v>99</v>
      </c>
      <c r="D1552" s="55" t="s">
        <v>285</v>
      </c>
      <c r="E1552" s="55" t="s">
        <v>102</v>
      </c>
      <c r="F1552" s="55" t="s">
        <v>1037</v>
      </c>
    </row>
    <row r="1553" spans="1:6" ht="13.9" thickBot="1">
      <c r="A1553" s="55" t="s">
        <v>15</v>
      </c>
      <c r="B1553" s="56">
        <v>-181.8</v>
      </c>
      <c r="C1553" s="55" t="s">
        <v>99</v>
      </c>
      <c r="D1553" s="55" t="s">
        <v>988</v>
      </c>
      <c r="E1553" s="55" t="s">
        <v>102</v>
      </c>
      <c r="F1553" s="55" t="s">
        <v>1037</v>
      </c>
    </row>
    <row r="1554" spans="1:6" ht="13.9" thickBot="1">
      <c r="A1554" s="57"/>
      <c r="B1554" s="56">
        <v>475.18</v>
      </c>
      <c r="C1554" s="55" t="s">
        <v>105</v>
      </c>
      <c r="D1554" s="55" t="s">
        <v>154</v>
      </c>
      <c r="E1554" s="55" t="s">
        <v>93</v>
      </c>
      <c r="F1554" s="55" t="s">
        <v>1037</v>
      </c>
    </row>
    <row r="1555" spans="1:6" ht="13.9" thickBot="1">
      <c r="A1555" s="55" t="s">
        <v>15</v>
      </c>
      <c r="B1555" s="56">
        <v>-508.23</v>
      </c>
      <c r="C1555" s="55" t="s">
        <v>99</v>
      </c>
      <c r="D1555" s="55" t="s">
        <v>904</v>
      </c>
      <c r="E1555" s="55" t="s">
        <v>102</v>
      </c>
      <c r="F1555" s="55" t="s">
        <v>1037</v>
      </c>
    </row>
    <row r="1556" spans="1:6" ht="13.9" thickBot="1">
      <c r="A1556" s="57"/>
      <c r="B1556" s="56">
        <v>-173.51</v>
      </c>
      <c r="C1556" s="55" t="s">
        <v>91</v>
      </c>
      <c r="D1556" s="55" t="s">
        <v>191</v>
      </c>
      <c r="E1556" s="55" t="s">
        <v>102</v>
      </c>
      <c r="F1556" s="55" t="s">
        <v>1037</v>
      </c>
    </row>
    <row r="1557" spans="1:6" ht="13.9" thickBot="1">
      <c r="A1557" s="55" t="s">
        <v>15</v>
      </c>
      <c r="B1557" s="56">
        <v>2774.91</v>
      </c>
      <c r="C1557" s="55" t="s">
        <v>99</v>
      </c>
      <c r="D1557" s="55" t="s">
        <v>753</v>
      </c>
      <c r="E1557" s="55" t="s">
        <v>93</v>
      </c>
      <c r="F1557" s="55" t="s">
        <v>1037</v>
      </c>
    </row>
    <row r="1558" spans="1:6" ht="13.9" thickBot="1">
      <c r="A1558" s="55" t="s">
        <v>15</v>
      </c>
      <c r="B1558" s="56">
        <v>-508.23</v>
      </c>
      <c r="C1558" s="55" t="s">
        <v>99</v>
      </c>
      <c r="D1558" s="55" t="s">
        <v>895</v>
      </c>
      <c r="E1558" s="55" t="s">
        <v>102</v>
      </c>
      <c r="F1558" s="55" t="s">
        <v>1037</v>
      </c>
    </row>
    <row r="1559" spans="1:6" ht="13.9" thickBot="1">
      <c r="A1559" s="55" t="s">
        <v>15</v>
      </c>
      <c r="B1559" s="56">
        <v>44509.74</v>
      </c>
      <c r="C1559" s="55" t="s">
        <v>108</v>
      </c>
      <c r="D1559" s="55" t="s">
        <v>228</v>
      </c>
      <c r="E1559" s="55" t="s">
        <v>93</v>
      </c>
      <c r="F1559" s="55" t="s">
        <v>1037</v>
      </c>
    </row>
    <row r="1560" spans="1:6" ht="13.9" thickBot="1">
      <c r="A1560" s="55" t="s">
        <v>15</v>
      </c>
      <c r="B1560" s="56">
        <v>405.08</v>
      </c>
      <c r="C1560" s="55" t="s">
        <v>99</v>
      </c>
      <c r="D1560" s="55" t="s">
        <v>937</v>
      </c>
      <c r="E1560" s="55" t="s">
        <v>93</v>
      </c>
      <c r="F1560" s="55" t="s">
        <v>1037</v>
      </c>
    </row>
    <row r="1561" spans="1:6" ht="13.9" thickBot="1">
      <c r="A1561" s="57"/>
      <c r="B1561" s="56">
        <v>1040.01</v>
      </c>
      <c r="C1561" s="55" t="s">
        <v>91</v>
      </c>
      <c r="D1561" s="55" t="s">
        <v>206</v>
      </c>
      <c r="E1561" s="55" t="s">
        <v>93</v>
      </c>
      <c r="F1561" s="55" t="s">
        <v>1060</v>
      </c>
    </row>
    <row r="1562" spans="1:6" ht="13.9" thickBot="1">
      <c r="A1562" s="57"/>
      <c r="B1562" s="56">
        <v>655.94</v>
      </c>
      <c r="C1562" s="55" t="s">
        <v>91</v>
      </c>
      <c r="D1562" s="55" t="s">
        <v>1061</v>
      </c>
      <c r="E1562" s="55" t="s">
        <v>93</v>
      </c>
      <c r="F1562" s="55" t="s">
        <v>1060</v>
      </c>
    </row>
    <row r="1563" spans="1:6" ht="13.9" thickBot="1">
      <c r="A1563" s="55" t="s">
        <v>15</v>
      </c>
      <c r="B1563" s="56">
        <v>24956.94</v>
      </c>
      <c r="C1563" s="55" t="s">
        <v>99</v>
      </c>
      <c r="D1563" s="55" t="s">
        <v>164</v>
      </c>
      <c r="E1563" s="55" t="s">
        <v>93</v>
      </c>
      <c r="F1563" s="55" t="s">
        <v>1060</v>
      </c>
    </row>
    <row r="1564" spans="1:6" ht="13.9" thickBot="1">
      <c r="A1564" s="55" t="s">
        <v>15</v>
      </c>
      <c r="B1564" s="56">
        <v>1588.64</v>
      </c>
      <c r="C1564" s="55" t="s">
        <v>99</v>
      </c>
      <c r="D1564" s="55" t="s">
        <v>1062</v>
      </c>
      <c r="E1564" s="55" t="s">
        <v>93</v>
      </c>
      <c r="F1564" s="55" t="s">
        <v>1060</v>
      </c>
    </row>
    <row r="1565" spans="1:6" ht="13.9" thickBot="1">
      <c r="A1565" s="57"/>
      <c r="B1565" s="56">
        <v>360.91</v>
      </c>
      <c r="C1565" s="55" t="s">
        <v>91</v>
      </c>
      <c r="D1565" s="55" t="s">
        <v>159</v>
      </c>
      <c r="E1565" s="55" t="s">
        <v>93</v>
      </c>
      <c r="F1565" s="55" t="s">
        <v>1060</v>
      </c>
    </row>
    <row r="1566" spans="1:6" ht="13.9" thickBot="1">
      <c r="A1566" s="57"/>
      <c r="B1566" s="56">
        <v>10418.450000000001</v>
      </c>
      <c r="C1566" s="55" t="s">
        <v>91</v>
      </c>
      <c r="D1566" s="55" t="s">
        <v>104</v>
      </c>
      <c r="E1566" s="55" t="s">
        <v>93</v>
      </c>
      <c r="F1566" s="55" t="s">
        <v>1060</v>
      </c>
    </row>
    <row r="1567" spans="1:6" ht="13.9" thickBot="1">
      <c r="A1567" s="55" t="s">
        <v>20</v>
      </c>
      <c r="B1567" s="56">
        <v>17738.48</v>
      </c>
      <c r="C1567" s="55" t="s">
        <v>99</v>
      </c>
      <c r="D1567" s="55" t="s">
        <v>162</v>
      </c>
      <c r="E1567" s="55" t="s">
        <v>93</v>
      </c>
      <c r="F1567" s="55" t="s">
        <v>1060</v>
      </c>
    </row>
    <row r="1568" spans="1:6" ht="13.9" thickBot="1">
      <c r="A1568" s="55" t="s">
        <v>15</v>
      </c>
      <c r="B1568" s="56">
        <v>-288</v>
      </c>
      <c r="C1568" s="55" t="s">
        <v>99</v>
      </c>
      <c r="D1568" s="55" t="s">
        <v>1063</v>
      </c>
      <c r="E1568" s="55" t="s">
        <v>102</v>
      </c>
      <c r="F1568" s="55" t="s">
        <v>1060</v>
      </c>
    </row>
    <row r="1569" spans="1:6" ht="13.9" thickBot="1">
      <c r="A1569" s="55" t="s">
        <v>15</v>
      </c>
      <c r="B1569" s="56">
        <v>398.06</v>
      </c>
      <c r="C1569" s="55" t="s">
        <v>108</v>
      </c>
      <c r="D1569" s="55" t="s">
        <v>665</v>
      </c>
      <c r="E1569" s="55" t="s">
        <v>93</v>
      </c>
      <c r="F1569" s="55" t="s">
        <v>1060</v>
      </c>
    </row>
    <row r="1570" spans="1:6" ht="13.9" thickBot="1">
      <c r="A1570" s="55" t="s">
        <v>15</v>
      </c>
      <c r="B1570" s="56">
        <v>443.67</v>
      </c>
      <c r="C1570" s="55" t="s">
        <v>99</v>
      </c>
      <c r="D1570" s="55" t="s">
        <v>1064</v>
      </c>
      <c r="E1570" s="55" t="s">
        <v>93</v>
      </c>
      <c r="F1570" s="55" t="s">
        <v>1060</v>
      </c>
    </row>
    <row r="1571" spans="1:6" ht="13.9" thickBot="1">
      <c r="A1571" s="55" t="s">
        <v>15</v>
      </c>
      <c r="B1571" s="56">
        <v>3095.64</v>
      </c>
      <c r="C1571" s="55" t="s">
        <v>99</v>
      </c>
      <c r="D1571" s="55" t="s">
        <v>1065</v>
      </c>
      <c r="E1571" s="55" t="s">
        <v>93</v>
      </c>
      <c r="F1571" s="55" t="s">
        <v>1060</v>
      </c>
    </row>
    <row r="1572" spans="1:6" ht="13.9" thickBot="1">
      <c r="A1572" s="55" t="s">
        <v>15</v>
      </c>
      <c r="B1572" s="56">
        <v>-576</v>
      </c>
      <c r="C1572" s="55" t="s">
        <v>99</v>
      </c>
      <c r="D1572" s="55" t="s">
        <v>1065</v>
      </c>
      <c r="E1572" s="55" t="s">
        <v>102</v>
      </c>
      <c r="F1572" s="55" t="s">
        <v>1060</v>
      </c>
    </row>
    <row r="1573" spans="1:6" ht="13.9" thickBot="1">
      <c r="A1573" s="55" t="s">
        <v>20</v>
      </c>
      <c r="B1573" s="56">
        <v>333.23</v>
      </c>
      <c r="C1573" s="55" t="s">
        <v>99</v>
      </c>
      <c r="D1573" s="55" t="s">
        <v>901</v>
      </c>
      <c r="E1573" s="55" t="s">
        <v>93</v>
      </c>
      <c r="F1573" s="55" t="s">
        <v>1060</v>
      </c>
    </row>
    <row r="1574" spans="1:6" ht="13.9" thickBot="1">
      <c r="A1574" s="57"/>
      <c r="B1574" s="56">
        <v>44.38</v>
      </c>
      <c r="C1574" s="55" t="s">
        <v>97</v>
      </c>
      <c r="D1574" s="55" t="s">
        <v>274</v>
      </c>
      <c r="E1574" s="55" t="s">
        <v>93</v>
      </c>
      <c r="F1574" s="55" t="s">
        <v>1060</v>
      </c>
    </row>
    <row r="1575" spans="1:6" ht="13.9" thickBot="1">
      <c r="A1575" s="55" t="s">
        <v>20</v>
      </c>
      <c r="B1575" s="56">
        <v>-312.22000000000003</v>
      </c>
      <c r="C1575" s="55" t="s">
        <v>99</v>
      </c>
      <c r="D1575" s="55" t="s">
        <v>957</v>
      </c>
      <c r="E1575" s="55" t="s">
        <v>102</v>
      </c>
      <c r="F1575" s="55" t="s">
        <v>1060</v>
      </c>
    </row>
    <row r="1576" spans="1:6" ht="13.9" thickBot="1">
      <c r="A1576" s="55" t="s">
        <v>15</v>
      </c>
      <c r="B1576" s="56">
        <v>8911.75</v>
      </c>
      <c r="C1576" s="55" t="s">
        <v>99</v>
      </c>
      <c r="D1576" s="55" t="s">
        <v>799</v>
      </c>
      <c r="E1576" s="55" t="s">
        <v>93</v>
      </c>
      <c r="F1576" s="55" t="s">
        <v>1060</v>
      </c>
    </row>
    <row r="1577" spans="1:6" ht="13.9" thickBot="1">
      <c r="A1577" s="55" t="s">
        <v>20</v>
      </c>
      <c r="B1577" s="56">
        <v>-4853.8900000000003</v>
      </c>
      <c r="C1577" s="55" t="s">
        <v>99</v>
      </c>
      <c r="D1577" s="55" t="s">
        <v>225</v>
      </c>
      <c r="E1577" s="55" t="s">
        <v>102</v>
      </c>
      <c r="F1577" s="55" t="s">
        <v>1060</v>
      </c>
    </row>
    <row r="1578" spans="1:6" ht="13.9" thickBot="1">
      <c r="A1578" s="55" t="s">
        <v>20</v>
      </c>
      <c r="B1578" s="56">
        <v>32490.04</v>
      </c>
      <c r="C1578" s="55" t="s">
        <v>99</v>
      </c>
      <c r="D1578" s="55" t="s">
        <v>117</v>
      </c>
      <c r="E1578" s="55" t="s">
        <v>93</v>
      </c>
      <c r="F1578" s="55" t="s">
        <v>1060</v>
      </c>
    </row>
    <row r="1579" spans="1:6" ht="13.9" thickBot="1">
      <c r="A1579" s="55" t="s">
        <v>15</v>
      </c>
      <c r="B1579" s="56">
        <v>-403.46</v>
      </c>
      <c r="C1579" s="55" t="s">
        <v>108</v>
      </c>
      <c r="D1579" s="55" t="s">
        <v>226</v>
      </c>
      <c r="E1579" s="55" t="s">
        <v>102</v>
      </c>
      <c r="F1579" s="55" t="s">
        <v>1060</v>
      </c>
    </row>
    <row r="1580" spans="1:6" ht="13.9" thickBot="1">
      <c r="A1580" s="57"/>
      <c r="B1580" s="56">
        <v>5719.39</v>
      </c>
      <c r="C1580" s="55" t="s">
        <v>91</v>
      </c>
      <c r="D1580" s="55" t="s">
        <v>191</v>
      </c>
      <c r="E1580" s="55" t="s">
        <v>93</v>
      </c>
      <c r="F1580" s="55" t="s">
        <v>1060</v>
      </c>
    </row>
    <row r="1581" spans="1:6" ht="13.9" thickBot="1">
      <c r="A1581" s="55" t="s">
        <v>103</v>
      </c>
      <c r="B1581" s="56">
        <v>7109.8</v>
      </c>
      <c r="C1581" s="55" t="s">
        <v>99</v>
      </c>
      <c r="D1581" s="55" t="s">
        <v>123</v>
      </c>
      <c r="E1581" s="55" t="s">
        <v>93</v>
      </c>
      <c r="F1581" s="55" t="s">
        <v>1060</v>
      </c>
    </row>
    <row r="1582" spans="1:6" ht="13.9" thickBot="1">
      <c r="A1582" s="55" t="s">
        <v>15</v>
      </c>
      <c r="B1582" s="56">
        <v>12954.34</v>
      </c>
      <c r="C1582" s="55" t="s">
        <v>99</v>
      </c>
      <c r="D1582" s="55" t="s">
        <v>1033</v>
      </c>
      <c r="E1582" s="55" t="s">
        <v>93</v>
      </c>
      <c r="F1582" s="55" t="s">
        <v>1060</v>
      </c>
    </row>
    <row r="1583" spans="1:6" ht="13.9" thickBot="1">
      <c r="A1583" s="55" t="s">
        <v>15</v>
      </c>
      <c r="B1583" s="56">
        <v>17557.72</v>
      </c>
      <c r="C1583" s="55" t="s">
        <v>99</v>
      </c>
      <c r="D1583" s="55" t="s">
        <v>1066</v>
      </c>
      <c r="E1583" s="55" t="s">
        <v>93</v>
      </c>
      <c r="F1583" s="55" t="s">
        <v>1060</v>
      </c>
    </row>
    <row r="1584" spans="1:6" ht="13.9" thickBot="1">
      <c r="A1584" s="55" t="s">
        <v>15</v>
      </c>
      <c r="B1584" s="56">
        <v>1039.58</v>
      </c>
      <c r="C1584" s="55" t="s">
        <v>99</v>
      </c>
      <c r="D1584" s="55" t="s">
        <v>1067</v>
      </c>
      <c r="E1584" s="55" t="s">
        <v>93</v>
      </c>
      <c r="F1584" s="55" t="s">
        <v>1060</v>
      </c>
    </row>
    <row r="1585" spans="1:6" ht="13.9" thickBot="1">
      <c r="A1585" s="57"/>
      <c r="B1585" s="56">
        <v>499.5</v>
      </c>
      <c r="C1585" s="55" t="s">
        <v>91</v>
      </c>
      <c r="D1585" s="55" t="s">
        <v>190</v>
      </c>
      <c r="E1585" s="55" t="s">
        <v>93</v>
      </c>
      <c r="F1585" s="55" t="s">
        <v>1060</v>
      </c>
    </row>
    <row r="1586" spans="1:6" ht="13.9" thickBot="1">
      <c r="A1586" s="55" t="s">
        <v>15</v>
      </c>
      <c r="B1586" s="56">
        <v>19747.099999999999</v>
      </c>
      <c r="C1586" s="55" t="s">
        <v>99</v>
      </c>
      <c r="D1586" s="55" t="s">
        <v>753</v>
      </c>
      <c r="E1586" s="55" t="s">
        <v>93</v>
      </c>
      <c r="F1586" s="55" t="s">
        <v>1060</v>
      </c>
    </row>
    <row r="1587" spans="1:6" ht="13.9" thickBot="1">
      <c r="A1587" s="55" t="s">
        <v>15</v>
      </c>
      <c r="B1587" s="56">
        <v>86.38</v>
      </c>
      <c r="C1587" s="55" t="s">
        <v>99</v>
      </c>
      <c r="D1587" s="55" t="s">
        <v>1044</v>
      </c>
      <c r="E1587" s="55" t="s">
        <v>93</v>
      </c>
      <c r="F1587" s="55" t="s">
        <v>1060</v>
      </c>
    </row>
    <row r="1588" spans="1:6" ht="13.9" thickBot="1">
      <c r="A1588" s="57"/>
      <c r="B1588" s="56">
        <v>3453.23</v>
      </c>
      <c r="C1588" s="55" t="s">
        <v>91</v>
      </c>
      <c r="D1588" s="55" t="s">
        <v>142</v>
      </c>
      <c r="E1588" s="55" t="s">
        <v>93</v>
      </c>
      <c r="F1588" s="55" t="s">
        <v>1060</v>
      </c>
    </row>
    <row r="1589" spans="1:6" ht="13.9" thickBot="1">
      <c r="A1589" s="55" t="s">
        <v>15</v>
      </c>
      <c r="B1589" s="56">
        <v>12876.58</v>
      </c>
      <c r="C1589" s="55" t="s">
        <v>99</v>
      </c>
      <c r="D1589" s="55" t="s">
        <v>1036</v>
      </c>
      <c r="E1589" s="55" t="s">
        <v>93</v>
      </c>
      <c r="F1589" s="55" t="s">
        <v>1060</v>
      </c>
    </row>
    <row r="1590" spans="1:6" ht="13.9" thickBot="1">
      <c r="A1590" s="55" t="s">
        <v>15</v>
      </c>
      <c r="B1590" s="56">
        <v>2902.68</v>
      </c>
      <c r="C1590" s="55" t="s">
        <v>99</v>
      </c>
      <c r="D1590" s="55" t="s">
        <v>546</v>
      </c>
      <c r="E1590" s="55" t="s">
        <v>93</v>
      </c>
      <c r="F1590" s="55" t="s">
        <v>1060</v>
      </c>
    </row>
    <row r="1591" spans="1:6" ht="13.9" thickBot="1">
      <c r="A1591" s="55" t="s">
        <v>15</v>
      </c>
      <c r="B1591" s="56">
        <v>460.98</v>
      </c>
      <c r="C1591" s="55" t="s">
        <v>99</v>
      </c>
      <c r="D1591" s="55" t="s">
        <v>832</v>
      </c>
      <c r="E1591" s="55" t="s">
        <v>93</v>
      </c>
      <c r="F1591" s="55" t="s">
        <v>1060</v>
      </c>
    </row>
    <row r="1592" spans="1:6" ht="13.9" thickBot="1">
      <c r="A1592" s="55" t="s">
        <v>103</v>
      </c>
      <c r="B1592" s="56">
        <v>1136.8599999999999</v>
      </c>
      <c r="C1592" s="55" t="s">
        <v>99</v>
      </c>
      <c r="D1592" s="55" t="s">
        <v>759</v>
      </c>
      <c r="E1592" s="55" t="s">
        <v>93</v>
      </c>
      <c r="F1592" s="55" t="s">
        <v>1060</v>
      </c>
    </row>
    <row r="1593" spans="1:6" ht="13.9" thickBot="1">
      <c r="A1593" s="57"/>
      <c r="B1593" s="56">
        <v>63.27</v>
      </c>
      <c r="C1593" s="55" t="s">
        <v>131</v>
      </c>
      <c r="D1593" s="55" t="s">
        <v>179</v>
      </c>
      <c r="E1593" s="55" t="s">
        <v>93</v>
      </c>
      <c r="F1593" s="55" t="s">
        <v>1060</v>
      </c>
    </row>
    <row r="1594" spans="1:6" ht="13.9" thickBot="1">
      <c r="A1594" s="55" t="s">
        <v>20</v>
      </c>
      <c r="B1594" s="56">
        <v>585.01</v>
      </c>
      <c r="C1594" s="55" t="s">
        <v>99</v>
      </c>
      <c r="D1594" s="55" t="s">
        <v>987</v>
      </c>
      <c r="E1594" s="55" t="s">
        <v>93</v>
      </c>
      <c r="F1594" s="55" t="s">
        <v>1060</v>
      </c>
    </row>
    <row r="1595" spans="1:6" ht="13.9" thickBot="1">
      <c r="A1595" s="55" t="s">
        <v>15</v>
      </c>
      <c r="B1595" s="56">
        <v>-119.73</v>
      </c>
      <c r="C1595" s="55" t="s">
        <v>99</v>
      </c>
      <c r="D1595" s="55" t="s">
        <v>1032</v>
      </c>
      <c r="E1595" s="55" t="s">
        <v>102</v>
      </c>
      <c r="F1595" s="55" t="s">
        <v>1060</v>
      </c>
    </row>
    <row r="1596" spans="1:6" ht="13.9" thickBot="1">
      <c r="A1596" s="55" t="s">
        <v>15</v>
      </c>
      <c r="B1596" s="56">
        <v>1450.55</v>
      </c>
      <c r="C1596" s="55" t="s">
        <v>99</v>
      </c>
      <c r="D1596" s="55" t="s">
        <v>1068</v>
      </c>
      <c r="E1596" s="55" t="s">
        <v>93</v>
      </c>
      <c r="F1596" s="55" t="s">
        <v>1060</v>
      </c>
    </row>
    <row r="1597" spans="1:6" ht="13.9" thickBot="1">
      <c r="A1597" s="57"/>
      <c r="B1597" s="56">
        <v>-49.59</v>
      </c>
      <c r="C1597" s="55" t="s">
        <v>120</v>
      </c>
      <c r="D1597" s="55" t="s">
        <v>321</v>
      </c>
      <c r="E1597" s="55" t="s">
        <v>102</v>
      </c>
      <c r="F1597" s="55" t="s">
        <v>1060</v>
      </c>
    </row>
    <row r="1598" spans="1:6" ht="13.9" thickBot="1">
      <c r="A1598" s="55" t="s">
        <v>103</v>
      </c>
      <c r="B1598" s="56">
        <v>387.59</v>
      </c>
      <c r="C1598" s="55" t="s">
        <v>99</v>
      </c>
      <c r="D1598" s="55" t="s">
        <v>1069</v>
      </c>
      <c r="E1598" s="55" t="s">
        <v>93</v>
      </c>
      <c r="F1598" s="55" t="s">
        <v>1060</v>
      </c>
    </row>
    <row r="1599" spans="1:6" ht="13.9" thickBot="1">
      <c r="A1599" s="57"/>
      <c r="B1599" s="56">
        <v>7040.15</v>
      </c>
      <c r="C1599" s="55" t="s">
        <v>91</v>
      </c>
      <c r="D1599" s="55" t="s">
        <v>208</v>
      </c>
      <c r="E1599" s="55" t="s">
        <v>93</v>
      </c>
      <c r="F1599" s="55" t="s">
        <v>1060</v>
      </c>
    </row>
    <row r="1600" spans="1:6" ht="13.9" thickBot="1">
      <c r="A1600" s="57"/>
      <c r="B1600" s="56">
        <v>684.46</v>
      </c>
      <c r="C1600" s="55" t="s">
        <v>97</v>
      </c>
      <c r="D1600" s="55" t="s">
        <v>139</v>
      </c>
      <c r="E1600" s="55" t="s">
        <v>93</v>
      </c>
      <c r="F1600" s="55" t="s">
        <v>1060</v>
      </c>
    </row>
    <row r="1601" spans="1:6" ht="13.9" thickBot="1">
      <c r="A1601" s="57"/>
      <c r="B1601" s="56">
        <v>249.33</v>
      </c>
      <c r="C1601" s="55" t="s">
        <v>91</v>
      </c>
      <c r="D1601" s="55" t="s">
        <v>100</v>
      </c>
      <c r="E1601" s="55" t="s">
        <v>93</v>
      </c>
      <c r="F1601" s="55" t="s">
        <v>1060</v>
      </c>
    </row>
    <row r="1602" spans="1:6" ht="13.9" thickBot="1">
      <c r="A1602" s="57"/>
      <c r="B1602" s="56">
        <v>340.2</v>
      </c>
      <c r="C1602" s="55" t="s">
        <v>105</v>
      </c>
      <c r="D1602" s="55" t="s">
        <v>154</v>
      </c>
      <c r="E1602" s="55" t="s">
        <v>93</v>
      </c>
      <c r="F1602" s="55" t="s">
        <v>1060</v>
      </c>
    </row>
    <row r="1603" spans="1:6" ht="13.9" thickBot="1">
      <c r="A1603" s="55" t="s">
        <v>20</v>
      </c>
      <c r="B1603" s="56">
        <v>3902.65</v>
      </c>
      <c r="C1603" s="55" t="s">
        <v>99</v>
      </c>
      <c r="D1603" s="55" t="s">
        <v>872</v>
      </c>
      <c r="E1603" s="55" t="s">
        <v>93</v>
      </c>
      <c r="F1603" s="55" t="s">
        <v>1060</v>
      </c>
    </row>
    <row r="1604" spans="1:6" ht="13.9" thickBot="1">
      <c r="A1604" s="55" t="s">
        <v>15</v>
      </c>
      <c r="B1604" s="56">
        <v>42.34</v>
      </c>
      <c r="C1604" s="55" t="s">
        <v>99</v>
      </c>
      <c r="D1604" s="55" t="s">
        <v>904</v>
      </c>
      <c r="E1604" s="55" t="s">
        <v>93</v>
      </c>
      <c r="F1604" s="55" t="s">
        <v>1060</v>
      </c>
    </row>
    <row r="1605" spans="1:6" ht="13.9" thickBot="1">
      <c r="A1605" s="55" t="s">
        <v>109</v>
      </c>
      <c r="B1605" s="56">
        <v>288</v>
      </c>
      <c r="C1605" s="55" t="s">
        <v>99</v>
      </c>
      <c r="D1605" s="55" t="s">
        <v>119</v>
      </c>
      <c r="E1605" s="55" t="s">
        <v>93</v>
      </c>
      <c r="F1605" s="55" t="s">
        <v>1060</v>
      </c>
    </row>
    <row r="1606" spans="1:6" ht="13.9" thickBot="1">
      <c r="A1606" s="55" t="s">
        <v>15</v>
      </c>
      <c r="B1606" s="56">
        <v>140.1</v>
      </c>
      <c r="C1606" s="55" t="s">
        <v>99</v>
      </c>
      <c r="D1606" s="55" t="s">
        <v>780</v>
      </c>
      <c r="E1606" s="55" t="s">
        <v>93</v>
      </c>
      <c r="F1606" s="55" t="s">
        <v>1060</v>
      </c>
    </row>
    <row r="1607" spans="1:6" ht="13.9" thickBot="1">
      <c r="A1607" s="55" t="s">
        <v>15</v>
      </c>
      <c r="B1607" s="56">
        <v>986</v>
      </c>
      <c r="C1607" s="55" t="s">
        <v>99</v>
      </c>
      <c r="D1607" s="55" t="s">
        <v>1006</v>
      </c>
      <c r="E1607" s="55" t="s">
        <v>93</v>
      </c>
      <c r="F1607" s="55" t="s">
        <v>1060</v>
      </c>
    </row>
    <row r="1608" spans="1:6" ht="13.9" thickBot="1">
      <c r="A1608" s="55" t="s">
        <v>15</v>
      </c>
      <c r="B1608" s="56">
        <v>1650.17</v>
      </c>
      <c r="C1608" s="55" t="s">
        <v>99</v>
      </c>
      <c r="D1608" s="55" t="s">
        <v>736</v>
      </c>
      <c r="E1608" s="55" t="s">
        <v>93</v>
      </c>
      <c r="F1608" s="55" t="s">
        <v>1060</v>
      </c>
    </row>
    <row r="1609" spans="1:6" ht="13.9" thickBot="1">
      <c r="A1609" s="55" t="s">
        <v>20</v>
      </c>
      <c r="B1609" s="56">
        <v>-2115.46</v>
      </c>
      <c r="C1609" s="55" t="s">
        <v>99</v>
      </c>
      <c r="D1609" s="55" t="s">
        <v>935</v>
      </c>
      <c r="E1609" s="55" t="s">
        <v>102</v>
      </c>
      <c r="F1609" s="55" t="s">
        <v>1060</v>
      </c>
    </row>
    <row r="1610" spans="1:6" ht="13.9" thickBot="1">
      <c r="A1610" s="55" t="s">
        <v>15</v>
      </c>
      <c r="B1610" s="56">
        <v>-1616.48</v>
      </c>
      <c r="C1610" s="55" t="s">
        <v>99</v>
      </c>
      <c r="D1610" s="55" t="s">
        <v>753</v>
      </c>
      <c r="E1610" s="55" t="s">
        <v>102</v>
      </c>
      <c r="F1610" s="55" t="s">
        <v>1060</v>
      </c>
    </row>
    <row r="1611" spans="1:6" ht="13.9" thickBot="1">
      <c r="A1611" s="55" t="s">
        <v>20</v>
      </c>
      <c r="B1611" s="56">
        <v>100.8</v>
      </c>
      <c r="C1611" s="55" t="s">
        <v>99</v>
      </c>
      <c r="D1611" s="55" t="s">
        <v>959</v>
      </c>
      <c r="E1611" s="55" t="s">
        <v>93</v>
      </c>
      <c r="F1611" s="55" t="s">
        <v>1060</v>
      </c>
    </row>
    <row r="1612" spans="1:6" ht="13.9" thickBot="1">
      <c r="A1612" s="55" t="s">
        <v>15</v>
      </c>
      <c r="B1612" s="56">
        <v>-72.959999999999994</v>
      </c>
      <c r="C1612" s="55" t="s">
        <v>99</v>
      </c>
      <c r="D1612" s="55" t="s">
        <v>971</v>
      </c>
      <c r="E1612" s="55" t="s">
        <v>102</v>
      </c>
      <c r="F1612" s="55" t="s">
        <v>1060</v>
      </c>
    </row>
    <row r="1613" spans="1:6" ht="13.9" thickBot="1">
      <c r="A1613" s="55" t="s">
        <v>15</v>
      </c>
      <c r="B1613" s="56">
        <v>3079.59</v>
      </c>
      <c r="C1613" s="55" t="s">
        <v>99</v>
      </c>
      <c r="D1613" s="55" t="s">
        <v>971</v>
      </c>
      <c r="E1613" s="55" t="s">
        <v>93</v>
      </c>
      <c r="F1613" s="55" t="s">
        <v>1060</v>
      </c>
    </row>
    <row r="1614" spans="1:6" ht="13.9" thickBot="1">
      <c r="A1614" s="55" t="s">
        <v>15</v>
      </c>
      <c r="B1614" s="56">
        <v>864</v>
      </c>
      <c r="C1614" s="55" t="s">
        <v>99</v>
      </c>
      <c r="D1614" s="55" t="s">
        <v>1070</v>
      </c>
      <c r="E1614" s="55" t="s">
        <v>93</v>
      </c>
      <c r="F1614" s="55" t="s">
        <v>1060</v>
      </c>
    </row>
    <row r="1615" spans="1:6" ht="13.9" thickBot="1">
      <c r="A1615" s="55" t="s">
        <v>15</v>
      </c>
      <c r="B1615" s="56">
        <v>-386.34</v>
      </c>
      <c r="C1615" s="55" t="s">
        <v>99</v>
      </c>
      <c r="D1615" s="55" t="s">
        <v>1019</v>
      </c>
      <c r="E1615" s="55" t="s">
        <v>102</v>
      </c>
      <c r="F1615" s="55" t="s">
        <v>1060</v>
      </c>
    </row>
    <row r="1616" spans="1:6" ht="13.9" thickBot="1">
      <c r="A1616" s="57"/>
      <c r="B1616" s="56">
        <v>122.49</v>
      </c>
      <c r="C1616" s="55" t="s">
        <v>91</v>
      </c>
      <c r="D1616" s="55" t="s">
        <v>275</v>
      </c>
      <c r="E1616" s="55" t="s">
        <v>93</v>
      </c>
      <c r="F1616" s="55" t="s">
        <v>1060</v>
      </c>
    </row>
    <row r="1617" spans="1:6" ht="13.9" thickBot="1">
      <c r="A1617" s="55" t="s">
        <v>20</v>
      </c>
      <c r="B1617" s="56">
        <v>67201.990000000005</v>
      </c>
      <c r="C1617" s="55" t="s">
        <v>108</v>
      </c>
      <c r="D1617" s="55" t="s">
        <v>161</v>
      </c>
      <c r="E1617" s="55" t="s">
        <v>93</v>
      </c>
      <c r="F1617" s="55" t="s">
        <v>1060</v>
      </c>
    </row>
    <row r="1618" spans="1:6" ht="13.9" thickBot="1">
      <c r="A1618" s="57"/>
      <c r="B1618" s="56">
        <v>491.01</v>
      </c>
      <c r="C1618" s="55" t="s">
        <v>91</v>
      </c>
      <c r="D1618" s="55" t="s">
        <v>113</v>
      </c>
      <c r="E1618" s="55" t="s">
        <v>93</v>
      </c>
      <c r="F1618" s="55" t="s">
        <v>1060</v>
      </c>
    </row>
    <row r="1619" spans="1:6" ht="13.9" thickBot="1">
      <c r="A1619" s="55" t="s">
        <v>15</v>
      </c>
      <c r="B1619" s="56">
        <v>845.79</v>
      </c>
      <c r="C1619" s="55" t="s">
        <v>99</v>
      </c>
      <c r="D1619" s="55" t="s">
        <v>326</v>
      </c>
      <c r="E1619" s="55" t="s">
        <v>93</v>
      </c>
      <c r="F1619" s="55" t="s">
        <v>1060</v>
      </c>
    </row>
    <row r="1620" spans="1:6" ht="13.9" thickBot="1">
      <c r="A1620" s="55" t="s">
        <v>15</v>
      </c>
      <c r="B1620" s="56">
        <v>2362.42</v>
      </c>
      <c r="C1620" s="55" t="s">
        <v>99</v>
      </c>
      <c r="D1620" s="55" t="s">
        <v>198</v>
      </c>
      <c r="E1620" s="55" t="s">
        <v>93</v>
      </c>
      <c r="F1620" s="55" t="s">
        <v>1060</v>
      </c>
    </row>
    <row r="1621" spans="1:6" ht="13.9" thickBot="1">
      <c r="A1621" s="55" t="s">
        <v>20</v>
      </c>
      <c r="B1621" s="56">
        <v>-2622.63</v>
      </c>
      <c r="C1621" s="55" t="s">
        <v>99</v>
      </c>
      <c r="D1621" s="55" t="s">
        <v>997</v>
      </c>
      <c r="E1621" s="55" t="s">
        <v>102</v>
      </c>
      <c r="F1621" s="55" t="s">
        <v>1060</v>
      </c>
    </row>
    <row r="1622" spans="1:6" ht="13.9" thickBot="1">
      <c r="A1622" s="57"/>
      <c r="B1622" s="56">
        <v>-96.39</v>
      </c>
      <c r="C1622" s="55" t="s">
        <v>91</v>
      </c>
      <c r="D1622" s="55" t="s">
        <v>159</v>
      </c>
      <c r="E1622" s="55" t="s">
        <v>102</v>
      </c>
      <c r="F1622" s="55" t="s">
        <v>1060</v>
      </c>
    </row>
    <row r="1623" spans="1:6" ht="13.9" thickBot="1">
      <c r="A1623" s="55" t="s">
        <v>15</v>
      </c>
      <c r="B1623" s="56">
        <v>19651.759999999998</v>
      </c>
      <c r="C1623" s="55" t="s">
        <v>99</v>
      </c>
      <c r="D1623" s="55" t="s">
        <v>1058</v>
      </c>
      <c r="E1623" s="55" t="s">
        <v>93</v>
      </c>
      <c r="F1623" s="55" t="s">
        <v>1060</v>
      </c>
    </row>
    <row r="1624" spans="1:6" ht="13.9" thickBot="1">
      <c r="A1624" s="55" t="s">
        <v>15</v>
      </c>
      <c r="B1624" s="56">
        <v>3385.29</v>
      </c>
      <c r="C1624" s="55" t="s">
        <v>99</v>
      </c>
      <c r="D1624" s="55" t="s">
        <v>1071</v>
      </c>
      <c r="E1624" s="55" t="s">
        <v>93</v>
      </c>
      <c r="F1624" s="55" t="s">
        <v>1060</v>
      </c>
    </row>
    <row r="1625" spans="1:6" ht="13.9" thickBot="1">
      <c r="A1625" s="57"/>
      <c r="B1625" s="56">
        <v>2160.77</v>
      </c>
      <c r="C1625" s="55" t="s">
        <v>106</v>
      </c>
      <c r="D1625" s="55" t="s">
        <v>107</v>
      </c>
      <c r="E1625" s="55" t="s">
        <v>93</v>
      </c>
      <c r="F1625" s="55" t="s">
        <v>1060</v>
      </c>
    </row>
    <row r="1626" spans="1:6" ht="13.9" thickBot="1">
      <c r="A1626" s="55" t="s">
        <v>15</v>
      </c>
      <c r="B1626" s="56">
        <v>-2427.87</v>
      </c>
      <c r="C1626" s="55" t="s">
        <v>99</v>
      </c>
      <c r="D1626" s="55" t="s">
        <v>808</v>
      </c>
      <c r="E1626" s="55" t="s">
        <v>102</v>
      </c>
      <c r="F1626" s="55" t="s">
        <v>1060</v>
      </c>
    </row>
    <row r="1627" spans="1:6" ht="13.9" thickBot="1">
      <c r="A1627" s="55" t="s">
        <v>15</v>
      </c>
      <c r="B1627" s="56">
        <v>-3470.92</v>
      </c>
      <c r="C1627" s="55" t="s">
        <v>99</v>
      </c>
      <c r="D1627" s="55" t="s">
        <v>730</v>
      </c>
      <c r="E1627" s="55" t="s">
        <v>102</v>
      </c>
      <c r="F1627" s="55" t="s">
        <v>1060</v>
      </c>
    </row>
    <row r="1628" spans="1:6" ht="13.9" thickBot="1">
      <c r="A1628" s="55" t="s">
        <v>15</v>
      </c>
      <c r="B1628" s="56">
        <v>115.87</v>
      </c>
      <c r="C1628" s="55" t="s">
        <v>99</v>
      </c>
      <c r="D1628" s="55" t="s">
        <v>984</v>
      </c>
      <c r="E1628" s="55" t="s">
        <v>93</v>
      </c>
      <c r="F1628" s="55" t="s">
        <v>1060</v>
      </c>
    </row>
    <row r="1629" spans="1:6" ht="13.9" thickBot="1">
      <c r="A1629" s="57"/>
      <c r="B1629" s="56">
        <v>169.91</v>
      </c>
      <c r="C1629" s="55" t="s">
        <v>120</v>
      </c>
      <c r="D1629" s="55" t="s">
        <v>321</v>
      </c>
      <c r="E1629" s="55" t="s">
        <v>93</v>
      </c>
      <c r="F1629" s="55" t="s">
        <v>1060</v>
      </c>
    </row>
    <row r="1630" spans="1:6" ht="13.9" thickBot="1">
      <c r="A1630" s="55" t="s">
        <v>15</v>
      </c>
      <c r="B1630" s="56">
        <v>6889.13</v>
      </c>
      <c r="C1630" s="55" t="s">
        <v>99</v>
      </c>
      <c r="D1630" s="55" t="s">
        <v>1072</v>
      </c>
      <c r="E1630" s="55" t="s">
        <v>93</v>
      </c>
      <c r="F1630" s="55" t="s">
        <v>1060</v>
      </c>
    </row>
    <row r="1631" spans="1:6" ht="13.9" thickBot="1">
      <c r="A1631" s="55" t="s">
        <v>15</v>
      </c>
      <c r="B1631" s="56">
        <v>1308.76</v>
      </c>
      <c r="C1631" s="55" t="s">
        <v>99</v>
      </c>
      <c r="D1631" s="55" t="s">
        <v>969</v>
      </c>
      <c r="E1631" s="55" t="s">
        <v>93</v>
      </c>
      <c r="F1631" s="55" t="s">
        <v>1060</v>
      </c>
    </row>
    <row r="1632" spans="1:6" ht="13.9" thickBot="1">
      <c r="A1632" s="55" t="s">
        <v>15</v>
      </c>
      <c r="B1632" s="56">
        <v>1309.5999999999999</v>
      </c>
      <c r="C1632" s="55" t="s">
        <v>99</v>
      </c>
      <c r="D1632" s="55" t="s">
        <v>1050</v>
      </c>
      <c r="E1632" s="55" t="s">
        <v>93</v>
      </c>
      <c r="F1632" s="55" t="s">
        <v>1060</v>
      </c>
    </row>
    <row r="1633" spans="1:6" ht="13.9" thickBot="1">
      <c r="A1633" s="57"/>
      <c r="B1633" s="56">
        <v>2927.51</v>
      </c>
      <c r="C1633" s="55" t="s">
        <v>91</v>
      </c>
      <c r="D1633" s="55" t="s">
        <v>223</v>
      </c>
      <c r="E1633" s="55" t="s">
        <v>93</v>
      </c>
      <c r="F1633" s="55" t="s">
        <v>1060</v>
      </c>
    </row>
    <row r="1634" spans="1:6" ht="13.9" thickBot="1">
      <c r="A1634" s="55" t="s">
        <v>15</v>
      </c>
      <c r="B1634" s="56">
        <v>11.13</v>
      </c>
      <c r="C1634" s="55" t="s">
        <v>108</v>
      </c>
      <c r="D1634" s="55" t="s">
        <v>1073</v>
      </c>
      <c r="E1634" s="55" t="s">
        <v>93</v>
      </c>
      <c r="F1634" s="55" t="s">
        <v>1060</v>
      </c>
    </row>
    <row r="1635" spans="1:6" ht="13.9" thickBot="1">
      <c r="A1635" s="55" t="s">
        <v>15</v>
      </c>
      <c r="B1635" s="56">
        <v>-264.8</v>
      </c>
      <c r="C1635" s="55" t="s">
        <v>108</v>
      </c>
      <c r="D1635" s="55" t="s">
        <v>840</v>
      </c>
      <c r="E1635" s="55" t="s">
        <v>102</v>
      </c>
      <c r="F1635" s="55" t="s">
        <v>1060</v>
      </c>
    </row>
    <row r="1636" spans="1:6" ht="13.9" thickBot="1">
      <c r="A1636" s="55" t="s">
        <v>15</v>
      </c>
      <c r="B1636" s="56">
        <v>-674</v>
      </c>
      <c r="C1636" s="55" t="s">
        <v>99</v>
      </c>
      <c r="D1636" s="55" t="s">
        <v>195</v>
      </c>
      <c r="E1636" s="55" t="s">
        <v>102</v>
      </c>
      <c r="F1636" s="55" t="s">
        <v>1060</v>
      </c>
    </row>
    <row r="1637" spans="1:6" ht="13.9" thickBot="1">
      <c r="A1637" s="55" t="s">
        <v>15</v>
      </c>
      <c r="B1637" s="56">
        <v>279.76</v>
      </c>
      <c r="C1637" s="55" t="s">
        <v>99</v>
      </c>
      <c r="D1637" s="55" t="s">
        <v>909</v>
      </c>
      <c r="E1637" s="55" t="s">
        <v>93</v>
      </c>
      <c r="F1637" s="55" t="s">
        <v>1060</v>
      </c>
    </row>
    <row r="1638" spans="1:6" ht="13.9" thickBot="1">
      <c r="A1638" s="55" t="s">
        <v>20</v>
      </c>
      <c r="B1638" s="56">
        <v>84342.44</v>
      </c>
      <c r="C1638" s="55" t="s">
        <v>99</v>
      </c>
      <c r="D1638" s="55" t="s">
        <v>1074</v>
      </c>
      <c r="E1638" s="55" t="s">
        <v>93</v>
      </c>
      <c r="F1638" s="55" t="s">
        <v>1060</v>
      </c>
    </row>
    <row r="1639" spans="1:6" ht="13.9" thickBot="1">
      <c r="A1639" s="55" t="s">
        <v>15</v>
      </c>
      <c r="B1639" s="56">
        <v>2356.7800000000002</v>
      </c>
      <c r="C1639" s="55" t="s">
        <v>99</v>
      </c>
      <c r="D1639" s="55" t="s">
        <v>1009</v>
      </c>
      <c r="E1639" s="55" t="s">
        <v>93</v>
      </c>
      <c r="F1639" s="55" t="s">
        <v>1060</v>
      </c>
    </row>
    <row r="1640" spans="1:6" ht="13.9" thickBot="1">
      <c r="A1640" s="55" t="s">
        <v>15</v>
      </c>
      <c r="B1640" s="56">
        <v>1505.87</v>
      </c>
      <c r="C1640" s="55" t="s">
        <v>99</v>
      </c>
      <c r="D1640" s="55" t="s">
        <v>1075</v>
      </c>
      <c r="E1640" s="55" t="s">
        <v>93</v>
      </c>
      <c r="F1640" s="55" t="s">
        <v>1060</v>
      </c>
    </row>
    <row r="1641" spans="1:6" ht="13.9" thickBot="1">
      <c r="A1641" s="55" t="s">
        <v>20</v>
      </c>
      <c r="B1641" s="56">
        <v>-26.34</v>
      </c>
      <c r="C1641" s="55" t="s">
        <v>99</v>
      </c>
      <c r="D1641" s="55" t="s">
        <v>162</v>
      </c>
      <c r="E1641" s="55" t="s">
        <v>102</v>
      </c>
      <c r="F1641" s="55" t="s">
        <v>1060</v>
      </c>
    </row>
    <row r="1642" spans="1:6" ht="13.9" thickBot="1">
      <c r="A1642" s="55" t="s">
        <v>15</v>
      </c>
      <c r="B1642" s="56">
        <v>115.97</v>
      </c>
      <c r="C1642" s="55" t="s">
        <v>99</v>
      </c>
      <c r="D1642" s="55" t="s">
        <v>871</v>
      </c>
      <c r="E1642" s="55" t="s">
        <v>93</v>
      </c>
      <c r="F1642" s="55" t="s">
        <v>1060</v>
      </c>
    </row>
    <row r="1643" spans="1:6" ht="13.9" thickBot="1">
      <c r="A1643" s="55" t="s">
        <v>20</v>
      </c>
      <c r="B1643" s="56">
        <v>7955.82</v>
      </c>
      <c r="C1643" s="55" t="s">
        <v>99</v>
      </c>
      <c r="D1643" s="55" t="s">
        <v>957</v>
      </c>
      <c r="E1643" s="55" t="s">
        <v>93</v>
      </c>
      <c r="F1643" s="55" t="s">
        <v>1060</v>
      </c>
    </row>
    <row r="1644" spans="1:6" ht="13.9" thickBot="1">
      <c r="A1644" s="55" t="s">
        <v>15</v>
      </c>
      <c r="B1644" s="56">
        <v>3781.01</v>
      </c>
      <c r="C1644" s="55" t="s">
        <v>99</v>
      </c>
      <c r="D1644" s="55" t="s">
        <v>809</v>
      </c>
      <c r="E1644" s="55" t="s">
        <v>93</v>
      </c>
      <c r="F1644" s="55" t="s">
        <v>1060</v>
      </c>
    </row>
    <row r="1645" spans="1:6" ht="13.9" thickBot="1">
      <c r="A1645" s="57"/>
      <c r="B1645" s="56">
        <v>-312.16000000000003</v>
      </c>
      <c r="C1645" s="55" t="s">
        <v>91</v>
      </c>
      <c r="D1645" s="55" t="s">
        <v>208</v>
      </c>
      <c r="E1645" s="55" t="s">
        <v>102</v>
      </c>
      <c r="F1645" s="55" t="s">
        <v>1060</v>
      </c>
    </row>
    <row r="1646" spans="1:6" ht="13.9" thickBot="1">
      <c r="A1646" s="57"/>
      <c r="B1646" s="56">
        <v>148.36000000000001</v>
      </c>
      <c r="C1646" s="55" t="s">
        <v>111</v>
      </c>
      <c r="D1646" s="55" t="s">
        <v>153</v>
      </c>
      <c r="E1646" s="55" t="s">
        <v>93</v>
      </c>
      <c r="F1646" s="55" t="s">
        <v>1060</v>
      </c>
    </row>
    <row r="1647" spans="1:6" ht="13.9" thickBot="1">
      <c r="A1647" s="55" t="s">
        <v>15</v>
      </c>
      <c r="B1647" s="56">
        <v>-5791.89</v>
      </c>
      <c r="C1647" s="55" t="s">
        <v>99</v>
      </c>
      <c r="D1647" s="55" t="s">
        <v>1033</v>
      </c>
      <c r="E1647" s="55" t="s">
        <v>102</v>
      </c>
      <c r="F1647" s="55" t="s">
        <v>1060</v>
      </c>
    </row>
    <row r="1648" spans="1:6" ht="13.9" thickBot="1">
      <c r="A1648" s="57"/>
      <c r="B1648" s="56">
        <v>733.74</v>
      </c>
      <c r="C1648" s="55" t="s">
        <v>133</v>
      </c>
      <c r="D1648" s="55" t="s">
        <v>134</v>
      </c>
      <c r="E1648" s="55" t="s">
        <v>93</v>
      </c>
      <c r="F1648" s="55" t="s">
        <v>1060</v>
      </c>
    </row>
    <row r="1649" spans="1:6" ht="13.9" thickBot="1">
      <c r="A1649" s="55" t="s">
        <v>20</v>
      </c>
      <c r="B1649" s="56">
        <v>4033.26</v>
      </c>
      <c r="C1649" s="55" t="s">
        <v>99</v>
      </c>
      <c r="D1649" s="55" t="s">
        <v>1039</v>
      </c>
      <c r="E1649" s="55" t="s">
        <v>93</v>
      </c>
      <c r="F1649" s="55" t="s">
        <v>1060</v>
      </c>
    </row>
    <row r="1650" spans="1:6" ht="13.9" thickBot="1">
      <c r="A1650" s="55" t="s">
        <v>15</v>
      </c>
      <c r="B1650" s="56">
        <v>1041.4000000000001</v>
      </c>
      <c r="C1650" s="55" t="s">
        <v>99</v>
      </c>
      <c r="D1650" s="55" t="s">
        <v>856</v>
      </c>
      <c r="E1650" s="55" t="s">
        <v>93</v>
      </c>
      <c r="F1650" s="55" t="s">
        <v>1060</v>
      </c>
    </row>
    <row r="1651" spans="1:6" ht="13.9" thickBot="1">
      <c r="A1651" s="55" t="s">
        <v>15</v>
      </c>
      <c r="B1651" s="56">
        <v>4346.2299999999996</v>
      </c>
      <c r="C1651" s="55" t="s">
        <v>99</v>
      </c>
      <c r="D1651" s="55" t="s">
        <v>782</v>
      </c>
      <c r="E1651" s="55" t="s">
        <v>93</v>
      </c>
      <c r="F1651" s="55" t="s">
        <v>1060</v>
      </c>
    </row>
    <row r="1652" spans="1:6" ht="13.9" thickBot="1">
      <c r="A1652" s="55" t="s">
        <v>15</v>
      </c>
      <c r="B1652" s="56">
        <v>389.97</v>
      </c>
      <c r="C1652" s="55" t="s">
        <v>99</v>
      </c>
      <c r="D1652" s="55" t="s">
        <v>878</v>
      </c>
      <c r="E1652" s="55" t="s">
        <v>93</v>
      </c>
      <c r="F1652" s="55" t="s">
        <v>1060</v>
      </c>
    </row>
    <row r="1653" spans="1:6" ht="13.9" thickBot="1">
      <c r="A1653" s="55" t="s">
        <v>15</v>
      </c>
      <c r="B1653" s="56">
        <v>1100.53</v>
      </c>
      <c r="C1653" s="55" t="s">
        <v>99</v>
      </c>
      <c r="D1653" s="55" t="s">
        <v>1076</v>
      </c>
      <c r="E1653" s="55" t="s">
        <v>93</v>
      </c>
      <c r="F1653" s="55" t="s">
        <v>1060</v>
      </c>
    </row>
    <row r="1654" spans="1:6" ht="13.9" thickBot="1">
      <c r="A1654" s="55" t="s">
        <v>15</v>
      </c>
      <c r="B1654" s="56">
        <v>962</v>
      </c>
      <c r="C1654" s="55" t="s">
        <v>99</v>
      </c>
      <c r="D1654" s="55" t="s">
        <v>1077</v>
      </c>
      <c r="E1654" s="55" t="s">
        <v>93</v>
      </c>
      <c r="F1654" s="55" t="s">
        <v>1060</v>
      </c>
    </row>
    <row r="1655" spans="1:6" ht="13.9" thickBot="1">
      <c r="A1655" s="55" t="s">
        <v>20</v>
      </c>
      <c r="B1655" s="56">
        <v>48.73</v>
      </c>
      <c r="C1655" s="55" t="s">
        <v>99</v>
      </c>
      <c r="D1655" s="55" t="s">
        <v>237</v>
      </c>
      <c r="E1655" s="55" t="s">
        <v>93</v>
      </c>
      <c r="F1655" s="55" t="s">
        <v>1060</v>
      </c>
    </row>
    <row r="1656" spans="1:6" ht="13.9" thickBot="1">
      <c r="A1656" s="57"/>
      <c r="B1656" s="56">
        <v>-543.67999999999995</v>
      </c>
      <c r="C1656" s="55" t="s">
        <v>91</v>
      </c>
      <c r="D1656" s="55" t="s">
        <v>142</v>
      </c>
      <c r="E1656" s="55" t="s">
        <v>102</v>
      </c>
      <c r="F1656" s="55" t="s">
        <v>1060</v>
      </c>
    </row>
    <row r="1657" spans="1:6" ht="13.9" thickBot="1">
      <c r="A1657" s="55" t="s">
        <v>20</v>
      </c>
      <c r="B1657" s="56">
        <v>49.94</v>
      </c>
      <c r="C1657" s="55" t="s">
        <v>99</v>
      </c>
      <c r="D1657" s="55" t="s">
        <v>982</v>
      </c>
      <c r="E1657" s="55" t="s">
        <v>93</v>
      </c>
      <c r="F1657" s="55" t="s">
        <v>1060</v>
      </c>
    </row>
    <row r="1658" spans="1:6" ht="13.9" thickBot="1">
      <c r="A1658" s="55" t="s">
        <v>15</v>
      </c>
      <c r="B1658" s="56">
        <v>650.15</v>
      </c>
      <c r="C1658" s="55" t="s">
        <v>99</v>
      </c>
      <c r="D1658" s="55" t="s">
        <v>1078</v>
      </c>
      <c r="E1658" s="55" t="s">
        <v>93</v>
      </c>
      <c r="F1658" s="55" t="s">
        <v>1060</v>
      </c>
    </row>
    <row r="1659" spans="1:6" ht="13.9" thickBot="1">
      <c r="A1659" s="55" t="s">
        <v>15</v>
      </c>
      <c r="B1659" s="56">
        <v>-609.44000000000005</v>
      </c>
      <c r="C1659" s="55" t="s">
        <v>99</v>
      </c>
      <c r="D1659" s="55" t="s">
        <v>1020</v>
      </c>
      <c r="E1659" s="55" t="s">
        <v>102</v>
      </c>
      <c r="F1659" s="55" t="s">
        <v>1060</v>
      </c>
    </row>
    <row r="1660" spans="1:6" ht="13.9" thickBot="1">
      <c r="A1660" s="57"/>
      <c r="B1660" s="56">
        <v>2905.21</v>
      </c>
      <c r="C1660" s="55" t="s">
        <v>91</v>
      </c>
      <c r="D1660" s="55" t="s">
        <v>141</v>
      </c>
      <c r="E1660" s="55" t="s">
        <v>93</v>
      </c>
      <c r="F1660" s="55" t="s">
        <v>1060</v>
      </c>
    </row>
    <row r="1661" spans="1:6" ht="13.9" thickBot="1">
      <c r="A1661" s="57"/>
      <c r="B1661" s="56">
        <v>1793.43</v>
      </c>
      <c r="C1661" s="55" t="s">
        <v>91</v>
      </c>
      <c r="D1661" s="55" t="s">
        <v>136</v>
      </c>
      <c r="E1661" s="55" t="s">
        <v>93</v>
      </c>
      <c r="F1661" s="55" t="s">
        <v>1060</v>
      </c>
    </row>
    <row r="1662" spans="1:6" ht="13.9" thickBot="1">
      <c r="A1662" s="55" t="s">
        <v>15</v>
      </c>
      <c r="B1662" s="56">
        <v>-13585.32</v>
      </c>
      <c r="C1662" s="55" t="s">
        <v>99</v>
      </c>
      <c r="D1662" s="55" t="s">
        <v>164</v>
      </c>
      <c r="E1662" s="55" t="s">
        <v>102</v>
      </c>
      <c r="F1662" s="55" t="s">
        <v>1060</v>
      </c>
    </row>
    <row r="1663" spans="1:6" ht="13.9" thickBot="1">
      <c r="A1663" s="57"/>
      <c r="B1663" s="56">
        <v>50499.22</v>
      </c>
      <c r="C1663" s="55" t="s">
        <v>106</v>
      </c>
      <c r="D1663" s="55" t="s">
        <v>156</v>
      </c>
      <c r="E1663" s="55" t="s">
        <v>93</v>
      </c>
      <c r="F1663" s="55" t="s">
        <v>1060</v>
      </c>
    </row>
    <row r="1664" spans="1:6" ht="13.9" thickBot="1">
      <c r="A1664" s="55" t="s">
        <v>15</v>
      </c>
      <c r="B1664" s="56">
        <v>1648.05</v>
      </c>
      <c r="C1664" s="55" t="s">
        <v>99</v>
      </c>
      <c r="D1664" s="55" t="s">
        <v>1046</v>
      </c>
      <c r="E1664" s="55" t="s">
        <v>93</v>
      </c>
      <c r="F1664" s="55" t="s">
        <v>1060</v>
      </c>
    </row>
    <row r="1665" spans="1:6" ht="13.9" thickBot="1">
      <c r="A1665" s="55" t="s">
        <v>15</v>
      </c>
      <c r="B1665" s="56">
        <v>-288</v>
      </c>
      <c r="C1665" s="55" t="s">
        <v>99</v>
      </c>
      <c r="D1665" s="55" t="s">
        <v>1079</v>
      </c>
      <c r="E1665" s="55" t="s">
        <v>102</v>
      </c>
      <c r="F1665" s="55" t="s">
        <v>1060</v>
      </c>
    </row>
    <row r="1666" spans="1:6" ht="13.9" thickBot="1">
      <c r="A1666" s="55" t="s">
        <v>15</v>
      </c>
      <c r="B1666" s="56">
        <v>13020.88</v>
      </c>
      <c r="C1666" s="55" t="s">
        <v>108</v>
      </c>
      <c r="D1666" s="55" t="s">
        <v>1080</v>
      </c>
      <c r="E1666" s="55" t="s">
        <v>93</v>
      </c>
      <c r="F1666" s="55" t="s">
        <v>1060</v>
      </c>
    </row>
    <row r="1667" spans="1:6" ht="13.9" thickBot="1">
      <c r="A1667" s="57"/>
      <c r="B1667" s="56">
        <v>675.29</v>
      </c>
      <c r="C1667" s="55" t="s">
        <v>91</v>
      </c>
      <c r="D1667" s="55" t="s">
        <v>110</v>
      </c>
      <c r="E1667" s="55" t="s">
        <v>93</v>
      </c>
      <c r="F1667" s="55" t="s">
        <v>1060</v>
      </c>
    </row>
    <row r="1668" spans="1:6" ht="13.9" thickBot="1">
      <c r="A1668" s="55" t="s">
        <v>15</v>
      </c>
      <c r="B1668" s="56">
        <v>-1984.75</v>
      </c>
      <c r="C1668" s="55" t="s">
        <v>99</v>
      </c>
      <c r="D1668" s="55" t="s">
        <v>809</v>
      </c>
      <c r="E1668" s="55" t="s">
        <v>102</v>
      </c>
      <c r="F1668" s="55" t="s">
        <v>1060</v>
      </c>
    </row>
    <row r="1669" spans="1:6" ht="13.9" thickBot="1">
      <c r="A1669" s="55" t="s">
        <v>15</v>
      </c>
      <c r="B1669" s="56">
        <v>11.25</v>
      </c>
      <c r="C1669" s="55" t="s">
        <v>99</v>
      </c>
      <c r="D1669" s="55" t="s">
        <v>285</v>
      </c>
      <c r="E1669" s="55" t="s">
        <v>93</v>
      </c>
      <c r="F1669" s="55" t="s">
        <v>1060</v>
      </c>
    </row>
    <row r="1670" spans="1:6" ht="13.9" thickBot="1">
      <c r="A1670" s="55" t="s">
        <v>15</v>
      </c>
      <c r="B1670" s="56">
        <v>725.67</v>
      </c>
      <c r="C1670" s="55" t="s">
        <v>99</v>
      </c>
      <c r="D1670" s="55" t="s">
        <v>1081</v>
      </c>
      <c r="E1670" s="55" t="s">
        <v>93</v>
      </c>
      <c r="F1670" s="55" t="s">
        <v>1060</v>
      </c>
    </row>
    <row r="1671" spans="1:6" ht="13.9" thickBot="1">
      <c r="A1671" s="55" t="s">
        <v>20</v>
      </c>
      <c r="B1671" s="56">
        <v>22189.38</v>
      </c>
      <c r="C1671" s="55" t="s">
        <v>99</v>
      </c>
      <c r="D1671" s="55" t="s">
        <v>217</v>
      </c>
      <c r="E1671" s="55" t="s">
        <v>93</v>
      </c>
      <c r="F1671" s="55" t="s">
        <v>1060</v>
      </c>
    </row>
    <row r="1672" spans="1:6" ht="13.9" thickBot="1">
      <c r="A1672" s="55" t="s">
        <v>15</v>
      </c>
      <c r="B1672" s="56">
        <v>44.9</v>
      </c>
      <c r="C1672" s="55" t="s">
        <v>108</v>
      </c>
      <c r="D1672" s="55" t="s">
        <v>226</v>
      </c>
      <c r="E1672" s="55" t="s">
        <v>93</v>
      </c>
      <c r="F1672" s="55" t="s">
        <v>1060</v>
      </c>
    </row>
    <row r="1673" spans="1:6" ht="13.9" thickBot="1">
      <c r="A1673" s="57"/>
      <c r="B1673" s="56">
        <v>-338.33</v>
      </c>
      <c r="C1673" s="55" t="s">
        <v>91</v>
      </c>
      <c r="D1673" s="55" t="s">
        <v>191</v>
      </c>
      <c r="E1673" s="55" t="s">
        <v>102</v>
      </c>
      <c r="F1673" s="55" t="s">
        <v>1060</v>
      </c>
    </row>
    <row r="1674" spans="1:6" ht="13.9" thickBot="1">
      <c r="A1674" s="55" t="s">
        <v>15</v>
      </c>
      <c r="B1674" s="56">
        <v>8066.18</v>
      </c>
      <c r="C1674" s="55" t="s">
        <v>99</v>
      </c>
      <c r="D1674" s="55" t="s">
        <v>195</v>
      </c>
      <c r="E1674" s="55" t="s">
        <v>93</v>
      </c>
      <c r="F1674" s="55" t="s">
        <v>1060</v>
      </c>
    </row>
    <row r="1675" spans="1:6" ht="13.9" thickBot="1">
      <c r="A1675" s="55" t="s">
        <v>103</v>
      </c>
      <c r="B1675" s="56">
        <v>99.77</v>
      </c>
      <c r="C1675" s="55" t="s">
        <v>99</v>
      </c>
      <c r="D1675" s="55" t="s">
        <v>1082</v>
      </c>
      <c r="E1675" s="55" t="s">
        <v>93</v>
      </c>
      <c r="F1675" s="55" t="s">
        <v>1060</v>
      </c>
    </row>
    <row r="1676" spans="1:6" ht="13.9" thickBot="1">
      <c r="A1676" s="55" t="s">
        <v>15</v>
      </c>
      <c r="B1676" s="56">
        <v>-102.85</v>
      </c>
      <c r="C1676" s="55" t="s">
        <v>99</v>
      </c>
      <c r="D1676" s="55" t="s">
        <v>239</v>
      </c>
      <c r="E1676" s="55" t="s">
        <v>102</v>
      </c>
      <c r="F1676" s="55" t="s">
        <v>1060</v>
      </c>
    </row>
    <row r="1677" spans="1:6" ht="13.9" thickBot="1">
      <c r="A1677" s="55" t="s">
        <v>15</v>
      </c>
      <c r="B1677" s="56">
        <v>-366.5</v>
      </c>
      <c r="C1677" s="55" t="s">
        <v>99</v>
      </c>
      <c r="D1677" s="55" t="s">
        <v>874</v>
      </c>
      <c r="E1677" s="55" t="s">
        <v>102</v>
      </c>
      <c r="F1677" s="55" t="s">
        <v>1060</v>
      </c>
    </row>
    <row r="1678" spans="1:6" ht="13.9" thickBot="1">
      <c r="A1678" s="55" t="s">
        <v>15</v>
      </c>
      <c r="B1678" s="56">
        <v>576</v>
      </c>
      <c r="C1678" s="55" t="s">
        <v>99</v>
      </c>
      <c r="D1678" s="55" t="s">
        <v>1083</v>
      </c>
      <c r="E1678" s="55" t="s">
        <v>93</v>
      </c>
      <c r="F1678" s="55" t="s">
        <v>1060</v>
      </c>
    </row>
    <row r="1679" spans="1:6" ht="13.9" thickBot="1">
      <c r="A1679" s="57"/>
      <c r="B1679" s="56">
        <v>158.9</v>
      </c>
      <c r="C1679" s="55" t="s">
        <v>97</v>
      </c>
      <c r="D1679" s="55" t="s">
        <v>157</v>
      </c>
      <c r="E1679" s="55" t="s">
        <v>93</v>
      </c>
      <c r="F1679" s="55" t="s">
        <v>1060</v>
      </c>
    </row>
    <row r="1680" spans="1:6" ht="13.9" thickBot="1">
      <c r="A1680" s="55" t="s">
        <v>15</v>
      </c>
      <c r="B1680" s="56">
        <v>4533.3999999999996</v>
      </c>
      <c r="C1680" s="55" t="s">
        <v>99</v>
      </c>
      <c r="D1680" s="55" t="s">
        <v>1084</v>
      </c>
      <c r="E1680" s="55" t="s">
        <v>93</v>
      </c>
      <c r="F1680" s="55" t="s">
        <v>1060</v>
      </c>
    </row>
    <row r="1681" spans="1:6" ht="13.9" thickBot="1">
      <c r="A1681" s="55" t="s">
        <v>15</v>
      </c>
      <c r="B1681" s="56">
        <v>473.76</v>
      </c>
      <c r="C1681" s="55" t="s">
        <v>99</v>
      </c>
      <c r="D1681" s="55" t="s">
        <v>197</v>
      </c>
      <c r="E1681" s="55" t="s">
        <v>93</v>
      </c>
      <c r="F1681" s="55" t="s">
        <v>1060</v>
      </c>
    </row>
    <row r="1682" spans="1:6" ht="13.9" thickBot="1">
      <c r="A1682" s="57"/>
      <c r="B1682" s="56">
        <v>492.82</v>
      </c>
      <c r="C1682" s="55" t="s">
        <v>91</v>
      </c>
      <c r="D1682" s="55" t="s">
        <v>188</v>
      </c>
      <c r="E1682" s="55" t="s">
        <v>93</v>
      </c>
      <c r="F1682" s="55" t="s">
        <v>1060</v>
      </c>
    </row>
    <row r="1683" spans="1:6" ht="13.9" thickBot="1">
      <c r="A1683" s="55" t="s">
        <v>15</v>
      </c>
      <c r="B1683" s="56">
        <v>20888.240000000002</v>
      </c>
      <c r="C1683" s="55" t="s">
        <v>99</v>
      </c>
      <c r="D1683" s="55" t="s">
        <v>192</v>
      </c>
      <c r="E1683" s="55" t="s">
        <v>93</v>
      </c>
      <c r="F1683" s="55" t="s">
        <v>1060</v>
      </c>
    </row>
    <row r="1684" spans="1:6" ht="13.9" thickBot="1">
      <c r="A1684" s="55" t="s">
        <v>15</v>
      </c>
      <c r="B1684" s="56">
        <v>-346.99</v>
      </c>
      <c r="C1684" s="55" t="s">
        <v>99</v>
      </c>
      <c r="D1684" s="55" t="s">
        <v>1009</v>
      </c>
      <c r="E1684" s="55" t="s">
        <v>102</v>
      </c>
      <c r="F1684" s="55" t="s">
        <v>1060</v>
      </c>
    </row>
    <row r="1685" spans="1:6" ht="13.9" thickBot="1">
      <c r="A1685" s="55" t="s">
        <v>15</v>
      </c>
      <c r="B1685" s="56">
        <v>1510.6</v>
      </c>
      <c r="C1685" s="55" t="s">
        <v>99</v>
      </c>
      <c r="D1685" s="55" t="s">
        <v>1085</v>
      </c>
      <c r="E1685" s="55" t="s">
        <v>93</v>
      </c>
      <c r="F1685" s="55" t="s">
        <v>1060</v>
      </c>
    </row>
    <row r="1686" spans="1:6" ht="13.9" thickBot="1">
      <c r="A1686" s="57"/>
      <c r="B1686" s="56">
        <v>-57.22</v>
      </c>
      <c r="C1686" s="55" t="s">
        <v>106</v>
      </c>
      <c r="D1686" s="55" t="s">
        <v>156</v>
      </c>
      <c r="E1686" s="55" t="s">
        <v>102</v>
      </c>
      <c r="F1686" s="55" t="s">
        <v>1060</v>
      </c>
    </row>
    <row r="1687" spans="1:6" ht="13.9" thickBot="1">
      <c r="A1687" s="55" t="s">
        <v>15</v>
      </c>
      <c r="B1687" s="56">
        <v>17149.82</v>
      </c>
      <c r="C1687" s="55" t="s">
        <v>108</v>
      </c>
      <c r="D1687" s="55" t="s">
        <v>183</v>
      </c>
      <c r="E1687" s="55" t="s">
        <v>93</v>
      </c>
      <c r="F1687" s="55" t="s">
        <v>1060</v>
      </c>
    </row>
    <row r="1688" spans="1:6" ht="13.9" thickBot="1">
      <c r="A1688" s="55" t="s">
        <v>15</v>
      </c>
      <c r="B1688" s="56">
        <v>20420.27</v>
      </c>
      <c r="C1688" s="55" t="s">
        <v>99</v>
      </c>
      <c r="D1688" s="55" t="s">
        <v>1063</v>
      </c>
      <c r="E1688" s="55" t="s">
        <v>93</v>
      </c>
      <c r="F1688" s="55" t="s">
        <v>1060</v>
      </c>
    </row>
    <row r="1689" spans="1:6" ht="13.9" thickBot="1">
      <c r="A1689" s="55" t="s">
        <v>15</v>
      </c>
      <c r="B1689" s="56">
        <v>50.98</v>
      </c>
      <c r="C1689" s="55" t="s">
        <v>99</v>
      </c>
      <c r="D1689" s="55" t="s">
        <v>940</v>
      </c>
      <c r="E1689" s="55" t="s">
        <v>93</v>
      </c>
      <c r="F1689" s="55" t="s">
        <v>1060</v>
      </c>
    </row>
    <row r="1690" spans="1:6" ht="13.9" thickBot="1">
      <c r="A1690" s="55" t="s">
        <v>15</v>
      </c>
      <c r="B1690" s="56">
        <v>564.70000000000005</v>
      </c>
      <c r="C1690" s="55" t="s">
        <v>99</v>
      </c>
      <c r="D1690" s="55" t="s">
        <v>745</v>
      </c>
      <c r="E1690" s="55" t="s">
        <v>93</v>
      </c>
      <c r="F1690" s="55" t="s">
        <v>1060</v>
      </c>
    </row>
    <row r="1691" spans="1:6" ht="13.9" thickBot="1">
      <c r="A1691" s="55" t="s">
        <v>20</v>
      </c>
      <c r="B1691" s="56">
        <v>-117.66</v>
      </c>
      <c r="C1691" s="55" t="s">
        <v>99</v>
      </c>
      <c r="D1691" s="55" t="s">
        <v>1016</v>
      </c>
      <c r="E1691" s="55" t="s">
        <v>102</v>
      </c>
      <c r="F1691" s="55" t="s">
        <v>1060</v>
      </c>
    </row>
    <row r="1692" spans="1:6" ht="13.9" thickBot="1">
      <c r="A1692" s="55" t="s">
        <v>20</v>
      </c>
      <c r="B1692" s="56">
        <v>-4600.5600000000004</v>
      </c>
      <c r="C1692" s="55" t="s">
        <v>99</v>
      </c>
      <c r="D1692" s="55" t="s">
        <v>987</v>
      </c>
      <c r="E1692" s="55" t="s">
        <v>102</v>
      </c>
      <c r="F1692" s="55" t="s">
        <v>1060</v>
      </c>
    </row>
    <row r="1693" spans="1:6" ht="13.9" thickBot="1">
      <c r="A1693" s="57"/>
      <c r="B1693" s="56">
        <v>1840</v>
      </c>
      <c r="C1693" s="55" t="s">
        <v>91</v>
      </c>
      <c r="D1693" s="55" t="s">
        <v>1086</v>
      </c>
      <c r="E1693" s="55" t="s">
        <v>93</v>
      </c>
      <c r="F1693" s="55" t="s">
        <v>1060</v>
      </c>
    </row>
    <row r="1694" spans="1:6" ht="13.9" thickBot="1">
      <c r="A1694" s="57"/>
      <c r="B1694" s="56">
        <v>125.46</v>
      </c>
      <c r="C1694" s="55" t="s">
        <v>120</v>
      </c>
      <c r="D1694" s="55" t="s">
        <v>137</v>
      </c>
      <c r="E1694" s="55" t="s">
        <v>93</v>
      </c>
      <c r="F1694" s="55" t="s">
        <v>1060</v>
      </c>
    </row>
    <row r="1695" spans="1:6" ht="13.9" thickBot="1">
      <c r="A1695" s="55" t="s">
        <v>15</v>
      </c>
      <c r="B1695" s="56">
        <v>4146.42</v>
      </c>
      <c r="C1695" s="55" t="s">
        <v>99</v>
      </c>
      <c r="D1695" s="55" t="s">
        <v>963</v>
      </c>
      <c r="E1695" s="55" t="s">
        <v>93</v>
      </c>
      <c r="F1695" s="55" t="s">
        <v>1060</v>
      </c>
    </row>
    <row r="1696" spans="1:6" ht="13.9" thickBot="1">
      <c r="A1696" s="55" t="s">
        <v>15</v>
      </c>
      <c r="B1696" s="56">
        <v>-223.76</v>
      </c>
      <c r="C1696" s="55" t="s">
        <v>101</v>
      </c>
      <c r="D1696" s="55" t="s">
        <v>799</v>
      </c>
      <c r="E1696" s="55" t="s">
        <v>102</v>
      </c>
      <c r="F1696" s="55" t="s">
        <v>1060</v>
      </c>
    </row>
    <row r="1697" spans="1:6" ht="13.9" thickBot="1">
      <c r="A1697" s="57"/>
      <c r="B1697" s="56">
        <v>-8.64</v>
      </c>
      <c r="C1697" s="55" t="s">
        <v>91</v>
      </c>
      <c r="D1697" s="55" t="s">
        <v>223</v>
      </c>
      <c r="E1697" s="55" t="s">
        <v>102</v>
      </c>
      <c r="F1697" s="55" t="s">
        <v>1060</v>
      </c>
    </row>
    <row r="1698" spans="1:6" ht="13.9" thickBot="1">
      <c r="A1698" s="55" t="s">
        <v>20</v>
      </c>
      <c r="B1698" s="56">
        <v>531.76</v>
      </c>
      <c r="C1698" s="55" t="s">
        <v>99</v>
      </c>
      <c r="D1698" s="55" t="s">
        <v>225</v>
      </c>
      <c r="E1698" s="55" t="s">
        <v>93</v>
      </c>
      <c r="F1698" s="55" t="s">
        <v>1060</v>
      </c>
    </row>
    <row r="1699" spans="1:6" ht="13.9" thickBot="1">
      <c r="A1699" s="55" t="s">
        <v>15</v>
      </c>
      <c r="B1699" s="56">
        <v>-536.24</v>
      </c>
      <c r="C1699" s="55" t="s">
        <v>99</v>
      </c>
      <c r="D1699" s="55" t="s">
        <v>902</v>
      </c>
      <c r="E1699" s="55" t="s">
        <v>102</v>
      </c>
      <c r="F1699" s="55" t="s">
        <v>1060</v>
      </c>
    </row>
    <row r="1700" spans="1:6" ht="13.9" thickBot="1">
      <c r="A1700" s="55" t="s">
        <v>15</v>
      </c>
      <c r="B1700" s="56">
        <v>1110.8900000000001</v>
      </c>
      <c r="C1700" s="55" t="s">
        <v>99</v>
      </c>
      <c r="D1700" s="55" t="s">
        <v>865</v>
      </c>
      <c r="E1700" s="55" t="s">
        <v>93</v>
      </c>
      <c r="F1700" s="55" t="s">
        <v>1060</v>
      </c>
    </row>
    <row r="1701" spans="1:6" ht="13.9" thickBot="1">
      <c r="A1701" s="55" t="s">
        <v>15</v>
      </c>
      <c r="B1701" s="56">
        <v>2392.63</v>
      </c>
      <c r="C1701" s="55" t="s">
        <v>99</v>
      </c>
      <c r="D1701" s="55" t="s">
        <v>1051</v>
      </c>
      <c r="E1701" s="55" t="s">
        <v>93</v>
      </c>
      <c r="F1701" s="55" t="s">
        <v>1060</v>
      </c>
    </row>
    <row r="1702" spans="1:6" ht="13.9" thickBot="1">
      <c r="A1702" s="55" t="s">
        <v>15</v>
      </c>
      <c r="B1702" s="56">
        <v>41763.85</v>
      </c>
      <c r="C1702" s="55" t="s">
        <v>99</v>
      </c>
      <c r="D1702" s="55" t="s">
        <v>714</v>
      </c>
      <c r="E1702" s="55" t="s">
        <v>93</v>
      </c>
      <c r="F1702" s="55" t="s">
        <v>1060</v>
      </c>
    </row>
    <row r="1703" spans="1:6" ht="13.9" thickBot="1">
      <c r="A1703" s="55" t="s">
        <v>15</v>
      </c>
      <c r="B1703" s="56">
        <v>2666.87</v>
      </c>
      <c r="C1703" s="55" t="s">
        <v>99</v>
      </c>
      <c r="D1703" s="55" t="s">
        <v>781</v>
      </c>
      <c r="E1703" s="55" t="s">
        <v>93</v>
      </c>
      <c r="F1703" s="55" t="s">
        <v>1060</v>
      </c>
    </row>
    <row r="1704" spans="1:6" ht="13.9" thickBot="1">
      <c r="A1704" s="55" t="s">
        <v>15</v>
      </c>
      <c r="B1704" s="56">
        <v>388.9</v>
      </c>
      <c r="C1704" s="55" t="s">
        <v>99</v>
      </c>
      <c r="D1704" s="55" t="s">
        <v>1087</v>
      </c>
      <c r="E1704" s="55" t="s">
        <v>93</v>
      </c>
      <c r="F1704" s="55" t="s">
        <v>1060</v>
      </c>
    </row>
    <row r="1705" spans="1:6" ht="13.9" thickBot="1">
      <c r="A1705" s="55" t="s">
        <v>15</v>
      </c>
      <c r="B1705" s="56">
        <v>3306.94</v>
      </c>
      <c r="C1705" s="55" t="s">
        <v>99</v>
      </c>
      <c r="D1705" s="55" t="s">
        <v>1088</v>
      </c>
      <c r="E1705" s="55" t="s">
        <v>93</v>
      </c>
      <c r="F1705" s="55" t="s">
        <v>1060</v>
      </c>
    </row>
    <row r="1706" spans="1:6" ht="13.9" thickBot="1">
      <c r="A1706" s="55" t="s">
        <v>15</v>
      </c>
      <c r="B1706" s="56">
        <v>733</v>
      </c>
      <c r="C1706" s="55" t="s">
        <v>99</v>
      </c>
      <c r="D1706" s="55" t="s">
        <v>874</v>
      </c>
      <c r="E1706" s="55" t="s">
        <v>93</v>
      </c>
      <c r="F1706" s="55" t="s">
        <v>1060</v>
      </c>
    </row>
    <row r="1707" spans="1:6" ht="13.9" thickBot="1">
      <c r="A1707" s="55" t="s">
        <v>15</v>
      </c>
      <c r="B1707" s="56">
        <v>18481.41</v>
      </c>
      <c r="C1707" s="55" t="s">
        <v>99</v>
      </c>
      <c r="D1707" s="55" t="s">
        <v>1089</v>
      </c>
      <c r="E1707" s="55" t="s">
        <v>93</v>
      </c>
      <c r="F1707" s="55" t="s">
        <v>1060</v>
      </c>
    </row>
    <row r="1708" spans="1:6" ht="13.9" thickBot="1">
      <c r="A1708" s="55" t="s">
        <v>15</v>
      </c>
      <c r="B1708" s="56">
        <v>1143.22</v>
      </c>
      <c r="C1708" s="55" t="s">
        <v>99</v>
      </c>
      <c r="D1708" s="55" t="s">
        <v>1090</v>
      </c>
      <c r="E1708" s="55" t="s">
        <v>93</v>
      </c>
      <c r="F1708" s="55" t="s">
        <v>1060</v>
      </c>
    </row>
    <row r="1709" spans="1:6" ht="13.9" thickBot="1">
      <c r="A1709" s="57"/>
      <c r="B1709" s="56">
        <v>86.23</v>
      </c>
      <c r="C1709" s="55" t="s">
        <v>91</v>
      </c>
      <c r="D1709" s="55" t="s">
        <v>224</v>
      </c>
      <c r="E1709" s="55" t="s">
        <v>93</v>
      </c>
      <c r="F1709" s="55" t="s">
        <v>1060</v>
      </c>
    </row>
    <row r="1710" spans="1:6" ht="13.9" thickBot="1">
      <c r="A1710" s="55" t="s">
        <v>20</v>
      </c>
      <c r="B1710" s="56">
        <v>-307.14</v>
      </c>
      <c r="C1710" s="55" t="s">
        <v>99</v>
      </c>
      <c r="D1710" s="55" t="s">
        <v>982</v>
      </c>
      <c r="E1710" s="55" t="s">
        <v>102</v>
      </c>
      <c r="F1710" s="55" t="s">
        <v>1060</v>
      </c>
    </row>
    <row r="1711" spans="1:6" ht="13.9" thickBot="1">
      <c r="A1711" s="55" t="s">
        <v>15</v>
      </c>
      <c r="B1711" s="56">
        <v>1223.1600000000001</v>
      </c>
      <c r="C1711" s="55" t="s">
        <v>99</v>
      </c>
      <c r="D1711" s="55" t="s">
        <v>1019</v>
      </c>
      <c r="E1711" s="55" t="s">
        <v>93</v>
      </c>
      <c r="F1711" s="55" t="s">
        <v>1060</v>
      </c>
    </row>
    <row r="1712" spans="1:6" ht="13.9" thickBot="1">
      <c r="A1712" s="55" t="s">
        <v>15</v>
      </c>
      <c r="B1712" s="56">
        <v>531.98</v>
      </c>
      <c r="C1712" s="55" t="s">
        <v>99</v>
      </c>
      <c r="D1712" s="55" t="s">
        <v>1091</v>
      </c>
      <c r="E1712" s="55" t="s">
        <v>93</v>
      </c>
      <c r="F1712" s="55" t="s">
        <v>1060</v>
      </c>
    </row>
    <row r="1713" spans="1:6" ht="13.9" thickBot="1">
      <c r="A1713" s="55" t="s">
        <v>20</v>
      </c>
      <c r="B1713" s="56">
        <v>-14278.04</v>
      </c>
      <c r="C1713" s="55" t="s">
        <v>108</v>
      </c>
      <c r="D1713" s="55" t="s">
        <v>161</v>
      </c>
      <c r="E1713" s="55" t="s">
        <v>102</v>
      </c>
      <c r="F1713" s="55" t="s">
        <v>1060</v>
      </c>
    </row>
    <row r="1714" spans="1:6" ht="13.9" thickBot="1">
      <c r="A1714" s="57"/>
      <c r="B1714" s="56">
        <v>-11.01</v>
      </c>
      <c r="C1714" s="55" t="s">
        <v>91</v>
      </c>
      <c r="D1714" s="55" t="s">
        <v>113</v>
      </c>
      <c r="E1714" s="55" t="s">
        <v>102</v>
      </c>
      <c r="F1714" s="55" t="s">
        <v>1060</v>
      </c>
    </row>
    <row r="1715" spans="1:6" ht="13.9" thickBot="1">
      <c r="A1715" s="55" t="s">
        <v>15</v>
      </c>
      <c r="B1715" s="56">
        <v>-169.29</v>
      </c>
      <c r="C1715" s="55" t="s">
        <v>99</v>
      </c>
      <c r="D1715" s="55" t="s">
        <v>1075</v>
      </c>
      <c r="E1715" s="55" t="s">
        <v>102</v>
      </c>
      <c r="F1715" s="55" t="s">
        <v>1060</v>
      </c>
    </row>
    <row r="1716" spans="1:6" ht="13.9" thickBot="1">
      <c r="A1716" s="55" t="s">
        <v>15</v>
      </c>
      <c r="B1716" s="56">
        <v>193</v>
      </c>
      <c r="C1716" s="55" t="s">
        <v>99</v>
      </c>
      <c r="D1716" s="55" t="s">
        <v>1092</v>
      </c>
      <c r="E1716" s="55" t="s">
        <v>93</v>
      </c>
      <c r="F1716" s="55" t="s">
        <v>1060</v>
      </c>
    </row>
    <row r="1717" spans="1:6" ht="13.9" thickBot="1">
      <c r="A1717" s="55" t="s">
        <v>15</v>
      </c>
      <c r="B1717" s="56">
        <v>952</v>
      </c>
      <c r="C1717" s="55" t="s">
        <v>99</v>
      </c>
      <c r="D1717" s="55" t="s">
        <v>319</v>
      </c>
      <c r="E1717" s="55" t="s">
        <v>93</v>
      </c>
      <c r="F1717" s="55" t="s">
        <v>1060</v>
      </c>
    </row>
    <row r="1718" spans="1:6" ht="13.9" thickBot="1">
      <c r="A1718" s="55" t="s">
        <v>20</v>
      </c>
      <c r="B1718" s="56">
        <v>656.34</v>
      </c>
      <c r="C1718" s="55" t="s">
        <v>99</v>
      </c>
      <c r="D1718" s="55" t="s">
        <v>1016</v>
      </c>
      <c r="E1718" s="55" t="s">
        <v>93</v>
      </c>
      <c r="F1718" s="55" t="s">
        <v>1060</v>
      </c>
    </row>
    <row r="1719" spans="1:6" ht="13.9" thickBot="1">
      <c r="A1719" s="57"/>
      <c r="B1719" s="56">
        <v>-184.16</v>
      </c>
      <c r="C1719" s="55" t="s">
        <v>91</v>
      </c>
      <c r="D1719" s="55" t="s">
        <v>110</v>
      </c>
      <c r="E1719" s="55" t="s">
        <v>102</v>
      </c>
      <c r="F1719" s="55" t="s">
        <v>1060</v>
      </c>
    </row>
    <row r="1720" spans="1:6" ht="13.9" thickBot="1">
      <c r="A1720" s="55" t="s">
        <v>15</v>
      </c>
      <c r="B1720" s="56">
        <v>-62.69</v>
      </c>
      <c r="C1720" s="55" t="s">
        <v>99</v>
      </c>
      <c r="D1720" s="55" t="s">
        <v>799</v>
      </c>
      <c r="E1720" s="55" t="s">
        <v>102</v>
      </c>
      <c r="F1720" s="55" t="s">
        <v>1060</v>
      </c>
    </row>
    <row r="1721" spans="1:6" ht="13.9" thickBot="1">
      <c r="A1721" s="55" t="s">
        <v>20</v>
      </c>
      <c r="B1721" s="56">
        <v>-92.16</v>
      </c>
      <c r="C1721" s="55" t="s">
        <v>99</v>
      </c>
      <c r="D1721" s="55" t="s">
        <v>800</v>
      </c>
      <c r="E1721" s="55" t="s">
        <v>102</v>
      </c>
      <c r="F1721" s="55" t="s">
        <v>1060</v>
      </c>
    </row>
    <row r="1722" spans="1:6" ht="13.9" thickBot="1">
      <c r="A1722" s="55" t="s">
        <v>20</v>
      </c>
      <c r="B1722" s="56">
        <v>-1704.32</v>
      </c>
      <c r="C1722" s="55" t="s">
        <v>99</v>
      </c>
      <c r="D1722" s="55" t="s">
        <v>117</v>
      </c>
      <c r="E1722" s="55" t="s">
        <v>102</v>
      </c>
      <c r="F1722" s="55" t="s">
        <v>1060</v>
      </c>
    </row>
    <row r="1723" spans="1:6" ht="13.9" thickBot="1">
      <c r="A1723" s="57"/>
      <c r="B1723" s="56">
        <v>3.33</v>
      </c>
      <c r="C1723" s="55" t="s">
        <v>69</v>
      </c>
      <c r="D1723" s="55" t="s">
        <v>153</v>
      </c>
      <c r="E1723" s="55" t="s">
        <v>93</v>
      </c>
      <c r="F1723" s="55" t="s">
        <v>1060</v>
      </c>
    </row>
    <row r="1724" spans="1:6" ht="13.9" thickBot="1">
      <c r="A1724" s="55" t="s">
        <v>15</v>
      </c>
      <c r="B1724" s="56">
        <v>8204.69</v>
      </c>
      <c r="C1724" s="55" t="s">
        <v>99</v>
      </c>
      <c r="D1724" s="55" t="s">
        <v>249</v>
      </c>
      <c r="E1724" s="55" t="s">
        <v>93</v>
      </c>
      <c r="F1724" s="55" t="s">
        <v>1060</v>
      </c>
    </row>
    <row r="1725" spans="1:6" ht="13.9" thickBot="1">
      <c r="A1725" s="55" t="s">
        <v>15</v>
      </c>
      <c r="B1725" s="56">
        <v>1055.2</v>
      </c>
      <c r="C1725" s="55" t="s">
        <v>99</v>
      </c>
      <c r="D1725" s="55" t="s">
        <v>1093</v>
      </c>
      <c r="E1725" s="55" t="s">
        <v>93</v>
      </c>
      <c r="F1725" s="55" t="s">
        <v>1060</v>
      </c>
    </row>
    <row r="1726" spans="1:6" ht="13.9" thickBot="1">
      <c r="A1726" s="55" t="s">
        <v>15</v>
      </c>
      <c r="B1726" s="56">
        <v>-1640.19</v>
      </c>
      <c r="C1726" s="55" t="s">
        <v>99</v>
      </c>
      <c r="D1726" s="55" t="s">
        <v>781</v>
      </c>
      <c r="E1726" s="55" t="s">
        <v>102</v>
      </c>
      <c r="F1726" s="55" t="s">
        <v>1060</v>
      </c>
    </row>
    <row r="1727" spans="1:6" ht="13.9" thickBot="1">
      <c r="A1727" s="55" t="s">
        <v>15</v>
      </c>
      <c r="B1727" s="56">
        <v>-2657.02</v>
      </c>
      <c r="C1727" s="55" t="s">
        <v>108</v>
      </c>
      <c r="D1727" s="55" t="s">
        <v>228</v>
      </c>
      <c r="E1727" s="55" t="s">
        <v>102</v>
      </c>
      <c r="F1727" s="55" t="s">
        <v>1060</v>
      </c>
    </row>
    <row r="1728" spans="1:6" ht="13.9" thickBot="1">
      <c r="A1728" s="55" t="s">
        <v>15</v>
      </c>
      <c r="B1728" s="56">
        <v>5627.68</v>
      </c>
      <c r="C1728" s="55" t="s">
        <v>108</v>
      </c>
      <c r="D1728" s="55" t="s">
        <v>228</v>
      </c>
      <c r="E1728" s="55" t="s">
        <v>93</v>
      </c>
      <c r="F1728" s="55" t="s">
        <v>1060</v>
      </c>
    </row>
    <row r="1729" spans="1:6" ht="13.9" thickBot="1">
      <c r="A1729" s="55" t="s">
        <v>15</v>
      </c>
      <c r="B1729" s="56">
        <v>12877.52</v>
      </c>
      <c r="C1729" s="55" t="s">
        <v>99</v>
      </c>
      <c r="D1729" s="55" t="s">
        <v>253</v>
      </c>
      <c r="E1729" s="55" t="s">
        <v>93</v>
      </c>
      <c r="F1729" s="55" t="s">
        <v>1060</v>
      </c>
    </row>
    <row r="1730" spans="1:6" ht="13.9" thickBot="1">
      <c r="A1730" s="55" t="s">
        <v>15</v>
      </c>
      <c r="B1730" s="56">
        <v>-265.52</v>
      </c>
      <c r="C1730" s="55" t="s">
        <v>99</v>
      </c>
      <c r="D1730" s="55" t="s">
        <v>253</v>
      </c>
      <c r="E1730" s="55" t="s">
        <v>102</v>
      </c>
      <c r="F1730" s="55" t="s">
        <v>1060</v>
      </c>
    </row>
    <row r="1731" spans="1:6" ht="13.9" thickBot="1">
      <c r="A1731" s="55" t="s">
        <v>15</v>
      </c>
      <c r="B1731" s="56">
        <v>771.95</v>
      </c>
      <c r="C1731" s="55" t="s">
        <v>99</v>
      </c>
      <c r="D1731" s="55" t="s">
        <v>720</v>
      </c>
      <c r="E1731" s="55" t="s">
        <v>93</v>
      </c>
      <c r="F1731" s="55" t="s">
        <v>1060</v>
      </c>
    </row>
    <row r="1732" spans="1:6" ht="13.9" thickBot="1">
      <c r="A1732" s="55" t="s">
        <v>15</v>
      </c>
      <c r="B1732" s="56">
        <v>7357.61</v>
      </c>
      <c r="C1732" s="55" t="s">
        <v>99</v>
      </c>
      <c r="D1732" s="55" t="s">
        <v>1094</v>
      </c>
      <c r="E1732" s="55" t="s">
        <v>93</v>
      </c>
      <c r="F1732" s="55" t="s">
        <v>1060</v>
      </c>
    </row>
    <row r="1733" spans="1:6" ht="13.9" thickBot="1">
      <c r="A1733" s="57"/>
      <c r="B1733" s="56">
        <v>60.99</v>
      </c>
      <c r="C1733" s="55" t="s">
        <v>129</v>
      </c>
      <c r="D1733" s="55" t="s">
        <v>140</v>
      </c>
      <c r="E1733" s="55" t="s">
        <v>93</v>
      </c>
      <c r="F1733" s="55" t="s">
        <v>1060</v>
      </c>
    </row>
    <row r="1734" spans="1:6" ht="13.9" thickBot="1">
      <c r="A1734" s="55" t="s">
        <v>20</v>
      </c>
      <c r="B1734" s="56">
        <v>8018.3</v>
      </c>
      <c r="C1734" s="55" t="s">
        <v>99</v>
      </c>
      <c r="D1734" s="55" t="s">
        <v>997</v>
      </c>
      <c r="E1734" s="55" t="s">
        <v>93</v>
      </c>
      <c r="F1734" s="55" t="s">
        <v>1060</v>
      </c>
    </row>
    <row r="1735" spans="1:6" ht="13.9" thickBot="1">
      <c r="A1735" s="57"/>
      <c r="B1735" s="56">
        <v>-69.16</v>
      </c>
      <c r="C1735" s="55" t="s">
        <v>91</v>
      </c>
      <c r="D1735" s="55" t="s">
        <v>104</v>
      </c>
      <c r="E1735" s="55" t="s">
        <v>102</v>
      </c>
      <c r="F1735" s="55" t="s">
        <v>1060</v>
      </c>
    </row>
    <row r="1736" spans="1:6" ht="13.9" thickBot="1">
      <c r="A1736" s="57"/>
      <c r="B1736" s="56">
        <v>27.13</v>
      </c>
      <c r="C1736" s="55" t="s">
        <v>91</v>
      </c>
      <c r="D1736" s="55" t="s">
        <v>189</v>
      </c>
      <c r="E1736" s="55" t="s">
        <v>93</v>
      </c>
      <c r="F1736" s="55" t="s">
        <v>1060</v>
      </c>
    </row>
    <row r="1737" spans="1:6" ht="13.9" thickBot="1">
      <c r="A1737" s="55" t="s">
        <v>15</v>
      </c>
      <c r="B1737" s="56">
        <v>-1398.13</v>
      </c>
      <c r="C1737" s="55" t="s">
        <v>99</v>
      </c>
      <c r="D1737" s="55" t="s">
        <v>983</v>
      </c>
      <c r="E1737" s="55" t="s">
        <v>102</v>
      </c>
      <c r="F1737" s="55" t="s">
        <v>1060</v>
      </c>
    </row>
    <row r="1738" spans="1:6" ht="13.9" thickBot="1">
      <c r="A1738" s="55" t="s">
        <v>15</v>
      </c>
      <c r="B1738" s="56">
        <v>16889.59</v>
      </c>
      <c r="C1738" s="55" t="s">
        <v>99</v>
      </c>
      <c r="D1738" s="55" t="s">
        <v>121</v>
      </c>
      <c r="E1738" s="55" t="s">
        <v>93</v>
      </c>
      <c r="F1738" s="55" t="s">
        <v>1060</v>
      </c>
    </row>
    <row r="1739" spans="1:6" ht="13.9" thickBot="1">
      <c r="A1739" s="55" t="s">
        <v>15</v>
      </c>
      <c r="B1739" s="56">
        <v>639.89</v>
      </c>
      <c r="C1739" s="55" t="s">
        <v>99</v>
      </c>
      <c r="D1739" s="55" t="s">
        <v>807</v>
      </c>
      <c r="E1739" s="55" t="s">
        <v>93</v>
      </c>
      <c r="F1739" s="55" t="s">
        <v>1060</v>
      </c>
    </row>
    <row r="1740" spans="1:6" ht="13.9" thickBot="1">
      <c r="A1740" s="55" t="s">
        <v>15</v>
      </c>
      <c r="B1740" s="56">
        <v>2037.24</v>
      </c>
      <c r="C1740" s="55" t="s">
        <v>99</v>
      </c>
      <c r="D1740" s="55" t="s">
        <v>729</v>
      </c>
      <c r="E1740" s="55" t="s">
        <v>93</v>
      </c>
      <c r="F1740" s="55" t="s">
        <v>1060</v>
      </c>
    </row>
    <row r="1741" spans="1:6" ht="13.9" thickBot="1">
      <c r="A1741" s="55" t="s">
        <v>15</v>
      </c>
      <c r="B1741" s="56">
        <v>6901.5</v>
      </c>
      <c r="C1741" s="55" t="s">
        <v>99</v>
      </c>
      <c r="D1741" s="55" t="s">
        <v>808</v>
      </c>
      <c r="E1741" s="55" t="s">
        <v>93</v>
      </c>
      <c r="F1741" s="55" t="s">
        <v>1060</v>
      </c>
    </row>
    <row r="1742" spans="1:6" ht="13.9" thickBot="1">
      <c r="A1742" s="55" t="s">
        <v>15</v>
      </c>
      <c r="B1742" s="56">
        <v>5577.19</v>
      </c>
      <c r="C1742" s="55" t="s">
        <v>99</v>
      </c>
      <c r="D1742" s="55" t="s">
        <v>730</v>
      </c>
      <c r="E1742" s="55" t="s">
        <v>93</v>
      </c>
      <c r="F1742" s="55" t="s">
        <v>1060</v>
      </c>
    </row>
    <row r="1743" spans="1:6" ht="13.9" thickBot="1">
      <c r="A1743" s="55" t="s">
        <v>15</v>
      </c>
      <c r="B1743" s="56">
        <v>3100.78</v>
      </c>
      <c r="C1743" s="55" t="s">
        <v>99</v>
      </c>
      <c r="D1743" s="55" t="s">
        <v>1079</v>
      </c>
      <c r="E1743" s="55" t="s">
        <v>93</v>
      </c>
      <c r="F1743" s="55" t="s">
        <v>1060</v>
      </c>
    </row>
    <row r="1744" spans="1:6" ht="13.9" thickBot="1">
      <c r="A1744" s="55" t="s">
        <v>15</v>
      </c>
      <c r="B1744" s="56">
        <v>-1129.8399999999999</v>
      </c>
      <c r="C1744" s="55" t="s">
        <v>99</v>
      </c>
      <c r="D1744" s="55" t="s">
        <v>984</v>
      </c>
      <c r="E1744" s="55" t="s">
        <v>102</v>
      </c>
      <c r="F1744" s="55" t="s">
        <v>1060</v>
      </c>
    </row>
    <row r="1745" spans="1:6" ht="13.9" thickBot="1">
      <c r="A1745" s="55" t="s">
        <v>15</v>
      </c>
      <c r="B1745" s="56">
        <v>289.85000000000002</v>
      </c>
      <c r="C1745" s="55" t="s">
        <v>99</v>
      </c>
      <c r="D1745" s="55" t="s">
        <v>1032</v>
      </c>
      <c r="E1745" s="55" t="s">
        <v>93</v>
      </c>
      <c r="F1745" s="55" t="s">
        <v>1060</v>
      </c>
    </row>
    <row r="1746" spans="1:6" ht="13.9" thickBot="1">
      <c r="A1746" s="55" t="s">
        <v>15</v>
      </c>
      <c r="B1746" s="56">
        <v>1863.55</v>
      </c>
      <c r="C1746" s="55" t="s">
        <v>99</v>
      </c>
      <c r="D1746" s="55" t="s">
        <v>1059</v>
      </c>
      <c r="E1746" s="55" t="s">
        <v>93</v>
      </c>
      <c r="F1746" s="55" t="s">
        <v>1060</v>
      </c>
    </row>
    <row r="1747" spans="1:6" ht="13.9" thickBot="1">
      <c r="A1747" s="57"/>
      <c r="B1747" s="56">
        <v>-302.29000000000002</v>
      </c>
      <c r="C1747" s="55" t="s">
        <v>97</v>
      </c>
      <c r="D1747" s="55" t="s">
        <v>139</v>
      </c>
      <c r="E1747" s="55" t="s">
        <v>102</v>
      </c>
      <c r="F1747" s="55" t="s">
        <v>1060</v>
      </c>
    </row>
    <row r="1748" spans="1:6" ht="13.9" thickBot="1">
      <c r="A1748" s="55" t="s">
        <v>20</v>
      </c>
      <c r="B1748" s="56">
        <v>8544.15</v>
      </c>
      <c r="C1748" s="55" t="s">
        <v>99</v>
      </c>
      <c r="D1748" s="55" t="s">
        <v>114</v>
      </c>
      <c r="E1748" s="55" t="s">
        <v>93</v>
      </c>
      <c r="F1748" s="55" t="s">
        <v>1060</v>
      </c>
    </row>
    <row r="1749" spans="1:6" ht="13.9" thickBot="1">
      <c r="A1749" s="55" t="s">
        <v>20</v>
      </c>
      <c r="B1749" s="56">
        <v>-10680.53</v>
      </c>
      <c r="C1749" s="55" t="s">
        <v>99</v>
      </c>
      <c r="D1749" s="55" t="s">
        <v>217</v>
      </c>
      <c r="E1749" s="55" t="s">
        <v>102</v>
      </c>
      <c r="F1749" s="55" t="s">
        <v>1060</v>
      </c>
    </row>
    <row r="1750" spans="1:6" ht="13.9" thickBot="1">
      <c r="A1750" s="55" t="s">
        <v>15</v>
      </c>
      <c r="B1750" s="56">
        <v>1289.74</v>
      </c>
      <c r="C1750" s="55" t="s">
        <v>99</v>
      </c>
      <c r="D1750" s="55" t="s">
        <v>902</v>
      </c>
      <c r="E1750" s="55" t="s">
        <v>93</v>
      </c>
      <c r="F1750" s="55" t="s">
        <v>1060</v>
      </c>
    </row>
    <row r="1751" spans="1:6" ht="13.9" thickBot="1">
      <c r="A1751" s="55" t="s">
        <v>15</v>
      </c>
      <c r="B1751" s="56">
        <v>1043.69</v>
      </c>
      <c r="C1751" s="55" t="s">
        <v>99</v>
      </c>
      <c r="D1751" s="55" t="s">
        <v>1095</v>
      </c>
      <c r="E1751" s="55" t="s">
        <v>93</v>
      </c>
      <c r="F1751" s="55" t="s">
        <v>1060</v>
      </c>
    </row>
    <row r="1752" spans="1:6" ht="13.9" thickBot="1">
      <c r="A1752" s="57"/>
      <c r="B1752" s="56">
        <v>1630.75</v>
      </c>
      <c r="C1752" s="55" t="s">
        <v>91</v>
      </c>
      <c r="D1752" s="55" t="s">
        <v>180</v>
      </c>
      <c r="E1752" s="55" t="s">
        <v>93</v>
      </c>
      <c r="F1752" s="55" t="s">
        <v>1060</v>
      </c>
    </row>
    <row r="1753" spans="1:6" ht="13.9" thickBot="1">
      <c r="A1753" s="55" t="s">
        <v>15</v>
      </c>
      <c r="B1753" s="56">
        <v>-9371.6299999999992</v>
      </c>
      <c r="C1753" s="55" t="s">
        <v>99</v>
      </c>
      <c r="D1753" s="55" t="s">
        <v>714</v>
      </c>
      <c r="E1753" s="55" t="s">
        <v>102</v>
      </c>
      <c r="F1753" s="55" t="s">
        <v>1060</v>
      </c>
    </row>
    <row r="1754" spans="1:6" ht="13.9" thickBot="1">
      <c r="A1754" s="55" t="s">
        <v>15</v>
      </c>
      <c r="B1754" s="56">
        <v>3934.2</v>
      </c>
      <c r="C1754" s="55" t="s">
        <v>99</v>
      </c>
      <c r="D1754" s="55" t="s">
        <v>239</v>
      </c>
      <c r="E1754" s="55" t="s">
        <v>93</v>
      </c>
      <c r="F1754" s="55" t="s">
        <v>1060</v>
      </c>
    </row>
    <row r="1755" spans="1:6" ht="13.9" thickBot="1">
      <c r="A1755" s="55" t="s">
        <v>15</v>
      </c>
      <c r="B1755" s="56">
        <v>1107.99</v>
      </c>
      <c r="C1755" s="55" t="s">
        <v>99</v>
      </c>
      <c r="D1755" s="55" t="s">
        <v>367</v>
      </c>
      <c r="E1755" s="55" t="s">
        <v>93</v>
      </c>
      <c r="F1755" s="55" t="s">
        <v>1060</v>
      </c>
    </row>
    <row r="1756" spans="1:6" ht="13.9" thickBot="1">
      <c r="A1756" s="57"/>
      <c r="B1756" s="56">
        <v>281.74</v>
      </c>
      <c r="C1756" s="55" t="s">
        <v>97</v>
      </c>
      <c r="D1756" s="55" t="s">
        <v>158</v>
      </c>
      <c r="E1756" s="55" t="s">
        <v>93</v>
      </c>
      <c r="F1756" s="55" t="s">
        <v>1060</v>
      </c>
    </row>
    <row r="1757" spans="1:6" ht="13.9" thickBot="1">
      <c r="A1757" s="55" t="s">
        <v>15</v>
      </c>
      <c r="B1757" s="56">
        <v>872.34</v>
      </c>
      <c r="C1757" s="55" t="s">
        <v>99</v>
      </c>
      <c r="D1757" s="55" t="s">
        <v>937</v>
      </c>
      <c r="E1757" s="55" t="s">
        <v>93</v>
      </c>
      <c r="F1757" s="55" t="s">
        <v>1060</v>
      </c>
    </row>
    <row r="1758" spans="1:6" ht="13.9" thickBot="1">
      <c r="A1758" s="55" t="s">
        <v>15</v>
      </c>
      <c r="B1758" s="56">
        <v>1035.74</v>
      </c>
      <c r="C1758" s="55" t="s">
        <v>99</v>
      </c>
      <c r="D1758" s="55" t="s">
        <v>1057</v>
      </c>
      <c r="E1758" s="55" t="s">
        <v>93</v>
      </c>
      <c r="F1758" s="55" t="s">
        <v>1060</v>
      </c>
    </row>
    <row r="1759" spans="1:6" ht="13.9" thickBot="1">
      <c r="A1759" s="55" t="s">
        <v>15</v>
      </c>
      <c r="B1759" s="56">
        <v>2469.4899999999998</v>
      </c>
      <c r="C1759" s="55" t="s">
        <v>99</v>
      </c>
      <c r="D1759" s="55" t="s">
        <v>1096</v>
      </c>
      <c r="E1759" s="55" t="s">
        <v>93</v>
      </c>
      <c r="F1759" s="55" t="s">
        <v>1060</v>
      </c>
    </row>
    <row r="1760" spans="1:6" ht="13.9" thickBot="1">
      <c r="A1760" s="55" t="s">
        <v>15</v>
      </c>
      <c r="B1760" s="56">
        <v>-3668.77</v>
      </c>
      <c r="C1760" s="55" t="s">
        <v>99</v>
      </c>
      <c r="D1760" s="55" t="s">
        <v>1094</v>
      </c>
      <c r="E1760" s="55" t="s">
        <v>102</v>
      </c>
      <c r="F1760" s="55" t="s">
        <v>1060</v>
      </c>
    </row>
    <row r="1761" spans="1:6" ht="13.9" thickBot="1">
      <c r="A1761" s="55" t="s">
        <v>15</v>
      </c>
      <c r="B1761" s="56">
        <v>1101.49</v>
      </c>
      <c r="C1761" s="55" t="s">
        <v>99</v>
      </c>
      <c r="D1761" s="55" t="s">
        <v>1097</v>
      </c>
      <c r="E1761" s="55" t="s">
        <v>93</v>
      </c>
      <c r="F1761" s="55" t="s">
        <v>1060</v>
      </c>
    </row>
    <row r="1762" spans="1:6" ht="13.9" thickBot="1">
      <c r="A1762" s="57"/>
      <c r="B1762" s="56">
        <v>3543.48</v>
      </c>
      <c r="C1762" s="55" t="s">
        <v>91</v>
      </c>
      <c r="D1762" s="55" t="s">
        <v>141</v>
      </c>
      <c r="E1762" s="55" t="s">
        <v>93</v>
      </c>
      <c r="F1762" s="55" t="s">
        <v>1098</v>
      </c>
    </row>
    <row r="1763" spans="1:6" ht="13.9" thickBot="1">
      <c r="A1763" s="55" t="s">
        <v>20</v>
      </c>
      <c r="B1763" s="56">
        <v>8016.58</v>
      </c>
      <c r="C1763" s="55" t="s">
        <v>108</v>
      </c>
      <c r="D1763" s="55" t="s">
        <v>161</v>
      </c>
      <c r="E1763" s="55" t="s">
        <v>93</v>
      </c>
      <c r="F1763" s="55" t="s">
        <v>1098</v>
      </c>
    </row>
    <row r="1764" spans="1:6" ht="13.9" thickBot="1">
      <c r="A1764" s="55" t="s">
        <v>15</v>
      </c>
      <c r="B1764" s="56">
        <v>31379.79</v>
      </c>
      <c r="C1764" s="55" t="s">
        <v>99</v>
      </c>
      <c r="D1764" s="55" t="s">
        <v>192</v>
      </c>
      <c r="E1764" s="55" t="s">
        <v>93</v>
      </c>
      <c r="F1764" s="55" t="s">
        <v>1098</v>
      </c>
    </row>
    <row r="1765" spans="1:6" ht="13.9" thickBot="1">
      <c r="A1765" s="55" t="s">
        <v>15</v>
      </c>
      <c r="B1765" s="56">
        <v>5439.77</v>
      </c>
      <c r="C1765" s="55" t="s">
        <v>99</v>
      </c>
      <c r="D1765" s="55" t="s">
        <v>1045</v>
      </c>
      <c r="E1765" s="55" t="s">
        <v>93</v>
      </c>
      <c r="F1765" s="55" t="s">
        <v>1098</v>
      </c>
    </row>
    <row r="1766" spans="1:6" ht="13.9" thickBot="1">
      <c r="A1766" s="55" t="s">
        <v>15</v>
      </c>
      <c r="B1766" s="56">
        <v>1197.23</v>
      </c>
      <c r="C1766" s="55" t="s">
        <v>99</v>
      </c>
      <c r="D1766" s="55" t="s">
        <v>711</v>
      </c>
      <c r="E1766" s="55" t="s">
        <v>93</v>
      </c>
      <c r="F1766" s="55" t="s">
        <v>1098</v>
      </c>
    </row>
    <row r="1767" spans="1:6" ht="13.9" thickBot="1">
      <c r="A1767" s="55" t="s">
        <v>15</v>
      </c>
      <c r="B1767" s="56">
        <v>54.48</v>
      </c>
      <c r="C1767" s="55" t="s">
        <v>99</v>
      </c>
      <c r="D1767" s="55" t="s">
        <v>198</v>
      </c>
      <c r="E1767" s="55" t="s">
        <v>93</v>
      </c>
      <c r="F1767" s="55" t="s">
        <v>1098</v>
      </c>
    </row>
    <row r="1768" spans="1:6" ht="13.9" thickBot="1">
      <c r="A1768" s="57"/>
      <c r="B1768" s="56">
        <v>115.24</v>
      </c>
      <c r="C1768" s="55" t="s">
        <v>91</v>
      </c>
      <c r="D1768" s="55" t="s">
        <v>189</v>
      </c>
      <c r="E1768" s="55" t="s">
        <v>93</v>
      </c>
      <c r="F1768" s="55" t="s">
        <v>1098</v>
      </c>
    </row>
    <row r="1769" spans="1:6" ht="13.9" thickBot="1">
      <c r="A1769" s="55" t="s">
        <v>15</v>
      </c>
      <c r="B1769" s="56">
        <v>-410</v>
      </c>
      <c r="C1769" s="55" t="s">
        <v>99</v>
      </c>
      <c r="D1769" s="55" t="s">
        <v>1058</v>
      </c>
      <c r="E1769" s="55" t="s">
        <v>102</v>
      </c>
      <c r="F1769" s="55" t="s">
        <v>1098</v>
      </c>
    </row>
    <row r="1770" spans="1:6" ht="13.9" thickBot="1">
      <c r="A1770" s="55" t="s">
        <v>15</v>
      </c>
      <c r="B1770" s="56">
        <v>6689.55</v>
      </c>
      <c r="C1770" s="55" t="s">
        <v>99</v>
      </c>
      <c r="D1770" s="55" t="s">
        <v>1058</v>
      </c>
      <c r="E1770" s="55" t="s">
        <v>93</v>
      </c>
      <c r="F1770" s="55" t="s">
        <v>1098</v>
      </c>
    </row>
    <row r="1771" spans="1:6" ht="13.9" thickBot="1">
      <c r="A1771" s="55" t="s">
        <v>15</v>
      </c>
      <c r="B1771" s="56">
        <v>-269.31</v>
      </c>
      <c r="C1771" s="55" t="s">
        <v>99</v>
      </c>
      <c r="D1771" s="55" t="s">
        <v>1071</v>
      </c>
      <c r="E1771" s="55" t="s">
        <v>102</v>
      </c>
      <c r="F1771" s="55" t="s">
        <v>1098</v>
      </c>
    </row>
    <row r="1772" spans="1:6" ht="13.9" thickBot="1">
      <c r="A1772" s="55" t="s">
        <v>15</v>
      </c>
      <c r="B1772" s="56">
        <v>180.33</v>
      </c>
      <c r="C1772" s="55" t="s">
        <v>99</v>
      </c>
      <c r="D1772" s="55" t="s">
        <v>871</v>
      </c>
      <c r="E1772" s="55" t="s">
        <v>93</v>
      </c>
      <c r="F1772" s="55" t="s">
        <v>1098</v>
      </c>
    </row>
    <row r="1773" spans="1:6" ht="13.9" thickBot="1">
      <c r="A1773" s="55" t="s">
        <v>15</v>
      </c>
      <c r="B1773" s="56">
        <v>220.44</v>
      </c>
      <c r="C1773" s="55" t="s">
        <v>99</v>
      </c>
      <c r="D1773" s="55" t="s">
        <v>973</v>
      </c>
      <c r="E1773" s="55" t="s">
        <v>93</v>
      </c>
      <c r="F1773" s="55" t="s">
        <v>1098</v>
      </c>
    </row>
    <row r="1774" spans="1:6" ht="13.9" thickBot="1">
      <c r="A1774" s="55" t="s">
        <v>15</v>
      </c>
      <c r="B1774" s="56">
        <v>467.16</v>
      </c>
      <c r="C1774" s="55" t="s">
        <v>99</v>
      </c>
      <c r="D1774" s="55" t="s">
        <v>1065</v>
      </c>
      <c r="E1774" s="55" t="s">
        <v>93</v>
      </c>
      <c r="F1774" s="55" t="s">
        <v>1098</v>
      </c>
    </row>
    <row r="1775" spans="1:6" ht="13.9" thickBot="1">
      <c r="A1775" s="55" t="s">
        <v>15</v>
      </c>
      <c r="B1775" s="56">
        <v>1879.85</v>
      </c>
      <c r="C1775" s="55" t="s">
        <v>99</v>
      </c>
      <c r="D1775" s="55" t="s">
        <v>963</v>
      </c>
      <c r="E1775" s="55" t="s">
        <v>93</v>
      </c>
      <c r="F1775" s="55" t="s">
        <v>1098</v>
      </c>
    </row>
    <row r="1776" spans="1:6" ht="13.9" thickBot="1">
      <c r="A1776" s="55" t="s">
        <v>15</v>
      </c>
      <c r="B1776" s="56">
        <v>-105.97</v>
      </c>
      <c r="C1776" s="55" t="s">
        <v>99</v>
      </c>
      <c r="D1776" s="55" t="s">
        <v>963</v>
      </c>
      <c r="E1776" s="55" t="s">
        <v>102</v>
      </c>
      <c r="F1776" s="55" t="s">
        <v>1098</v>
      </c>
    </row>
    <row r="1777" spans="1:6" ht="13.9" thickBot="1">
      <c r="A1777" s="55" t="s">
        <v>103</v>
      </c>
      <c r="B1777" s="56">
        <v>247.88</v>
      </c>
      <c r="C1777" s="55" t="s">
        <v>99</v>
      </c>
      <c r="D1777" s="55" t="s">
        <v>1069</v>
      </c>
      <c r="E1777" s="55" t="s">
        <v>93</v>
      </c>
      <c r="F1777" s="55" t="s">
        <v>1098</v>
      </c>
    </row>
    <row r="1778" spans="1:6" ht="13.9" thickBot="1">
      <c r="A1778" s="57"/>
      <c r="B1778" s="56">
        <v>-428.9</v>
      </c>
      <c r="C1778" s="55" t="s">
        <v>97</v>
      </c>
      <c r="D1778" s="55" t="s">
        <v>139</v>
      </c>
      <c r="E1778" s="55" t="s">
        <v>102</v>
      </c>
      <c r="F1778" s="55" t="s">
        <v>1098</v>
      </c>
    </row>
    <row r="1779" spans="1:6" ht="13.9" thickBot="1">
      <c r="A1779" s="55" t="s">
        <v>20</v>
      </c>
      <c r="B1779" s="56">
        <v>93552.71</v>
      </c>
      <c r="C1779" s="55" t="s">
        <v>99</v>
      </c>
      <c r="D1779" s="55" t="s">
        <v>114</v>
      </c>
      <c r="E1779" s="55" t="s">
        <v>93</v>
      </c>
      <c r="F1779" s="55" t="s">
        <v>1098</v>
      </c>
    </row>
    <row r="1780" spans="1:6" ht="13.9" thickBot="1">
      <c r="A1780" s="55" t="s">
        <v>20</v>
      </c>
      <c r="B1780" s="56">
        <v>7.6</v>
      </c>
      <c r="C1780" s="55" t="s">
        <v>99</v>
      </c>
      <c r="D1780" s="55" t="s">
        <v>872</v>
      </c>
      <c r="E1780" s="55" t="s">
        <v>93</v>
      </c>
      <c r="F1780" s="55" t="s">
        <v>1098</v>
      </c>
    </row>
    <row r="1781" spans="1:6" ht="13.9" thickBot="1">
      <c r="A1781" s="57"/>
      <c r="B1781" s="56">
        <v>1245.6600000000001</v>
      </c>
      <c r="C1781" s="55" t="s">
        <v>111</v>
      </c>
      <c r="D1781" s="55" t="s">
        <v>153</v>
      </c>
      <c r="E1781" s="55" t="s">
        <v>93</v>
      </c>
      <c r="F1781" s="55" t="s">
        <v>1098</v>
      </c>
    </row>
    <row r="1782" spans="1:6" ht="13.9" thickBot="1">
      <c r="A1782" s="55" t="s">
        <v>15</v>
      </c>
      <c r="B1782" s="56">
        <v>698.77</v>
      </c>
      <c r="C1782" s="55" t="s">
        <v>99</v>
      </c>
      <c r="D1782" s="55" t="s">
        <v>1006</v>
      </c>
      <c r="E1782" s="55" t="s">
        <v>93</v>
      </c>
      <c r="F1782" s="55" t="s">
        <v>1098</v>
      </c>
    </row>
    <row r="1783" spans="1:6" ht="13.9" thickBot="1">
      <c r="A1783" s="55" t="s">
        <v>103</v>
      </c>
      <c r="B1783" s="56">
        <v>6017.71</v>
      </c>
      <c r="C1783" s="55" t="s">
        <v>99</v>
      </c>
      <c r="D1783" s="55" t="s">
        <v>123</v>
      </c>
      <c r="E1783" s="55" t="s">
        <v>93</v>
      </c>
      <c r="F1783" s="55" t="s">
        <v>1098</v>
      </c>
    </row>
    <row r="1784" spans="1:6" ht="13.9" thickBot="1">
      <c r="A1784" s="57"/>
      <c r="B1784" s="56">
        <v>4026.13</v>
      </c>
      <c r="C1784" s="55" t="s">
        <v>91</v>
      </c>
      <c r="D1784" s="55" t="s">
        <v>180</v>
      </c>
      <c r="E1784" s="55" t="s">
        <v>93</v>
      </c>
      <c r="F1784" s="55" t="s">
        <v>1098</v>
      </c>
    </row>
    <row r="1785" spans="1:6" ht="13.9" thickBot="1">
      <c r="A1785" s="55" t="s">
        <v>20</v>
      </c>
      <c r="B1785" s="56">
        <v>8857.68</v>
      </c>
      <c r="C1785" s="55" t="s">
        <v>99</v>
      </c>
      <c r="D1785" s="55" t="s">
        <v>1039</v>
      </c>
      <c r="E1785" s="55" t="s">
        <v>93</v>
      </c>
      <c r="F1785" s="55" t="s">
        <v>1098</v>
      </c>
    </row>
    <row r="1786" spans="1:6" ht="13.9" thickBot="1">
      <c r="A1786" s="55" t="s">
        <v>15</v>
      </c>
      <c r="B1786" s="56">
        <v>12070.89</v>
      </c>
      <c r="C1786" s="55" t="s">
        <v>99</v>
      </c>
      <c r="D1786" s="55" t="s">
        <v>753</v>
      </c>
      <c r="E1786" s="55" t="s">
        <v>93</v>
      </c>
      <c r="F1786" s="55" t="s">
        <v>1098</v>
      </c>
    </row>
    <row r="1787" spans="1:6" ht="13.9" thickBot="1">
      <c r="A1787" s="55" t="s">
        <v>15</v>
      </c>
      <c r="B1787" s="56">
        <v>576</v>
      </c>
      <c r="C1787" s="55" t="s">
        <v>99</v>
      </c>
      <c r="D1787" s="55" t="s">
        <v>1099</v>
      </c>
      <c r="E1787" s="55" t="s">
        <v>93</v>
      </c>
      <c r="F1787" s="55" t="s">
        <v>1098</v>
      </c>
    </row>
    <row r="1788" spans="1:6" ht="13.9" thickBot="1">
      <c r="A1788" s="55" t="s">
        <v>15</v>
      </c>
      <c r="B1788" s="56">
        <v>163.13</v>
      </c>
      <c r="C1788" s="55" t="s">
        <v>99</v>
      </c>
      <c r="D1788" s="55" t="s">
        <v>895</v>
      </c>
      <c r="E1788" s="55" t="s">
        <v>93</v>
      </c>
      <c r="F1788" s="55" t="s">
        <v>1098</v>
      </c>
    </row>
    <row r="1789" spans="1:6" ht="13.9" thickBot="1">
      <c r="A1789" s="55" t="s">
        <v>20</v>
      </c>
      <c r="B1789" s="56">
        <v>-355.94</v>
      </c>
      <c r="C1789" s="55" t="s">
        <v>99</v>
      </c>
      <c r="D1789" s="55" t="s">
        <v>931</v>
      </c>
      <c r="E1789" s="55" t="s">
        <v>102</v>
      </c>
      <c r="F1789" s="55" t="s">
        <v>1098</v>
      </c>
    </row>
    <row r="1790" spans="1:6" ht="13.9" thickBot="1">
      <c r="A1790" s="55" t="s">
        <v>15</v>
      </c>
      <c r="B1790" s="56">
        <v>6649.22</v>
      </c>
      <c r="C1790" s="55" t="s">
        <v>99</v>
      </c>
      <c r="D1790" s="55" t="s">
        <v>1088</v>
      </c>
      <c r="E1790" s="55" t="s">
        <v>93</v>
      </c>
      <c r="F1790" s="55" t="s">
        <v>1098</v>
      </c>
    </row>
    <row r="1791" spans="1:6" ht="13.9" thickBot="1">
      <c r="A1791" s="55" t="s">
        <v>15</v>
      </c>
      <c r="B1791" s="56">
        <v>71334.16</v>
      </c>
      <c r="C1791" s="55" t="s">
        <v>99</v>
      </c>
      <c r="D1791" s="55" t="s">
        <v>160</v>
      </c>
      <c r="E1791" s="55" t="s">
        <v>93</v>
      </c>
      <c r="F1791" s="55" t="s">
        <v>1098</v>
      </c>
    </row>
    <row r="1792" spans="1:6" ht="13.9" thickBot="1">
      <c r="A1792" s="57"/>
      <c r="B1792" s="56">
        <v>112.77</v>
      </c>
      <c r="C1792" s="55" t="s">
        <v>91</v>
      </c>
      <c r="D1792" s="55" t="s">
        <v>224</v>
      </c>
      <c r="E1792" s="55" t="s">
        <v>93</v>
      </c>
      <c r="F1792" s="55" t="s">
        <v>1098</v>
      </c>
    </row>
    <row r="1793" spans="1:6" ht="13.9" thickBot="1">
      <c r="A1793" s="55" t="s">
        <v>15</v>
      </c>
      <c r="B1793" s="56">
        <v>-1321.94</v>
      </c>
      <c r="C1793" s="55" t="s">
        <v>99</v>
      </c>
      <c r="D1793" s="55" t="s">
        <v>1036</v>
      </c>
      <c r="E1793" s="55" t="s">
        <v>102</v>
      </c>
      <c r="F1793" s="55" t="s">
        <v>1098</v>
      </c>
    </row>
    <row r="1794" spans="1:6" ht="13.9" thickBot="1">
      <c r="A1794" s="55" t="s">
        <v>15</v>
      </c>
      <c r="B1794" s="56">
        <v>2149.9299999999998</v>
      </c>
      <c r="C1794" s="55" t="s">
        <v>99</v>
      </c>
      <c r="D1794" s="55" t="s">
        <v>1100</v>
      </c>
      <c r="E1794" s="55" t="s">
        <v>93</v>
      </c>
      <c r="F1794" s="55" t="s">
        <v>1098</v>
      </c>
    </row>
    <row r="1795" spans="1:6" ht="13.9" thickBot="1">
      <c r="A1795" s="57"/>
      <c r="B1795" s="56">
        <v>693.34</v>
      </c>
      <c r="C1795" s="55" t="s">
        <v>91</v>
      </c>
      <c r="D1795" s="55" t="s">
        <v>206</v>
      </c>
      <c r="E1795" s="55" t="s">
        <v>93</v>
      </c>
      <c r="F1795" s="55" t="s">
        <v>1098</v>
      </c>
    </row>
    <row r="1796" spans="1:6" ht="13.9" thickBot="1">
      <c r="A1796" s="55" t="s">
        <v>15</v>
      </c>
      <c r="B1796" s="56">
        <v>-7988.18</v>
      </c>
      <c r="C1796" s="55" t="s">
        <v>99</v>
      </c>
      <c r="D1796" s="55" t="s">
        <v>192</v>
      </c>
      <c r="E1796" s="55" t="s">
        <v>102</v>
      </c>
      <c r="F1796" s="55" t="s">
        <v>1098</v>
      </c>
    </row>
    <row r="1797" spans="1:6" ht="13.9" thickBot="1">
      <c r="A1797" s="57"/>
      <c r="B1797" s="56">
        <v>-419.13</v>
      </c>
      <c r="C1797" s="55" t="s">
        <v>91</v>
      </c>
      <c r="D1797" s="55" t="s">
        <v>104</v>
      </c>
      <c r="E1797" s="55" t="s">
        <v>102</v>
      </c>
      <c r="F1797" s="55" t="s">
        <v>1098</v>
      </c>
    </row>
    <row r="1798" spans="1:6" ht="13.9" thickBot="1">
      <c r="A1798" s="55" t="s">
        <v>20</v>
      </c>
      <c r="B1798" s="56">
        <v>-9162.19</v>
      </c>
      <c r="C1798" s="55" t="s">
        <v>99</v>
      </c>
      <c r="D1798" s="55" t="s">
        <v>162</v>
      </c>
      <c r="E1798" s="55" t="s">
        <v>102</v>
      </c>
      <c r="F1798" s="55" t="s">
        <v>1098</v>
      </c>
    </row>
    <row r="1799" spans="1:6" ht="13.9" thickBot="1">
      <c r="A1799" s="55" t="s">
        <v>15</v>
      </c>
      <c r="B1799" s="56">
        <v>812.37</v>
      </c>
      <c r="C1799" s="55" t="s">
        <v>99</v>
      </c>
      <c r="D1799" s="55" t="s">
        <v>1101</v>
      </c>
      <c r="E1799" s="55" t="s">
        <v>93</v>
      </c>
      <c r="F1799" s="55" t="s">
        <v>1098</v>
      </c>
    </row>
    <row r="1800" spans="1:6" ht="13.9" thickBot="1">
      <c r="A1800" s="55" t="s">
        <v>15</v>
      </c>
      <c r="B1800" s="56">
        <v>8898.6200000000008</v>
      </c>
      <c r="C1800" s="55" t="s">
        <v>99</v>
      </c>
      <c r="D1800" s="55" t="s">
        <v>808</v>
      </c>
      <c r="E1800" s="55" t="s">
        <v>93</v>
      </c>
      <c r="F1800" s="55" t="s">
        <v>1098</v>
      </c>
    </row>
    <row r="1801" spans="1:6" ht="13.9" thickBot="1">
      <c r="A1801" s="55" t="s">
        <v>15</v>
      </c>
      <c r="B1801" s="56">
        <v>-590.35</v>
      </c>
      <c r="C1801" s="55" t="s">
        <v>99</v>
      </c>
      <c r="D1801" s="55" t="s">
        <v>730</v>
      </c>
      <c r="E1801" s="55" t="s">
        <v>102</v>
      </c>
      <c r="F1801" s="55" t="s">
        <v>1098</v>
      </c>
    </row>
    <row r="1802" spans="1:6" ht="13.9" thickBot="1">
      <c r="A1802" s="55" t="s">
        <v>15</v>
      </c>
      <c r="B1802" s="56">
        <v>-5309.95</v>
      </c>
      <c r="C1802" s="55" t="s">
        <v>108</v>
      </c>
      <c r="D1802" s="55" t="s">
        <v>1080</v>
      </c>
      <c r="E1802" s="55" t="s">
        <v>102</v>
      </c>
      <c r="F1802" s="55" t="s">
        <v>1098</v>
      </c>
    </row>
    <row r="1803" spans="1:6" ht="13.9" thickBot="1">
      <c r="A1803" s="55" t="s">
        <v>20</v>
      </c>
      <c r="B1803" s="56">
        <v>-22365.93</v>
      </c>
      <c r="C1803" s="55" t="s">
        <v>99</v>
      </c>
      <c r="D1803" s="55" t="s">
        <v>957</v>
      </c>
      <c r="E1803" s="55" t="s">
        <v>102</v>
      </c>
      <c r="F1803" s="55" t="s">
        <v>1098</v>
      </c>
    </row>
    <row r="1804" spans="1:6" ht="13.9" thickBot="1">
      <c r="A1804" s="55" t="s">
        <v>20</v>
      </c>
      <c r="B1804" s="56">
        <v>3303.07</v>
      </c>
      <c r="C1804" s="55" t="s">
        <v>99</v>
      </c>
      <c r="D1804" s="55" t="s">
        <v>957</v>
      </c>
      <c r="E1804" s="55" t="s">
        <v>93</v>
      </c>
      <c r="F1804" s="55" t="s">
        <v>1098</v>
      </c>
    </row>
    <row r="1805" spans="1:6" ht="13.9" thickBot="1">
      <c r="A1805" s="57"/>
      <c r="B1805" s="56">
        <v>113.51</v>
      </c>
      <c r="C1805" s="55" t="s">
        <v>97</v>
      </c>
      <c r="D1805" s="55" t="s">
        <v>100</v>
      </c>
      <c r="E1805" s="55" t="s">
        <v>93</v>
      </c>
      <c r="F1805" s="55" t="s">
        <v>1098</v>
      </c>
    </row>
    <row r="1806" spans="1:6" ht="13.9" thickBot="1">
      <c r="A1806" s="55" t="s">
        <v>20</v>
      </c>
      <c r="B1806" s="56">
        <v>-2115.4499999999998</v>
      </c>
      <c r="C1806" s="55" t="s">
        <v>99</v>
      </c>
      <c r="D1806" s="55" t="s">
        <v>217</v>
      </c>
      <c r="E1806" s="55" t="s">
        <v>102</v>
      </c>
      <c r="F1806" s="55" t="s">
        <v>1098</v>
      </c>
    </row>
    <row r="1807" spans="1:6" ht="13.9" thickBot="1">
      <c r="A1807" s="55" t="s">
        <v>20</v>
      </c>
      <c r="B1807" s="56">
        <v>-1009.09</v>
      </c>
      <c r="C1807" s="55" t="s">
        <v>99</v>
      </c>
      <c r="D1807" s="55" t="s">
        <v>225</v>
      </c>
      <c r="E1807" s="55" t="s">
        <v>102</v>
      </c>
      <c r="F1807" s="55" t="s">
        <v>1098</v>
      </c>
    </row>
    <row r="1808" spans="1:6" ht="13.9" thickBot="1">
      <c r="A1808" s="55" t="s">
        <v>20</v>
      </c>
      <c r="B1808" s="56">
        <v>552.49</v>
      </c>
      <c r="C1808" s="55" t="s">
        <v>99</v>
      </c>
      <c r="D1808" s="55" t="s">
        <v>117</v>
      </c>
      <c r="E1808" s="55" t="s">
        <v>93</v>
      </c>
      <c r="F1808" s="55" t="s">
        <v>1098</v>
      </c>
    </row>
    <row r="1809" spans="1:6" ht="13.9" thickBot="1">
      <c r="A1809" s="55" t="s">
        <v>15</v>
      </c>
      <c r="B1809" s="56">
        <v>-182.28</v>
      </c>
      <c r="C1809" s="55" t="s">
        <v>99</v>
      </c>
      <c r="D1809" s="55" t="s">
        <v>249</v>
      </c>
      <c r="E1809" s="55" t="s">
        <v>102</v>
      </c>
      <c r="F1809" s="55" t="s">
        <v>1098</v>
      </c>
    </row>
    <row r="1810" spans="1:6" ht="13.9" thickBot="1">
      <c r="A1810" s="55" t="s">
        <v>15</v>
      </c>
      <c r="B1810" s="56">
        <v>36889</v>
      </c>
      <c r="C1810" s="55" t="s">
        <v>99</v>
      </c>
      <c r="D1810" s="55" t="s">
        <v>714</v>
      </c>
      <c r="E1810" s="55" t="s">
        <v>93</v>
      </c>
      <c r="F1810" s="55" t="s">
        <v>1098</v>
      </c>
    </row>
    <row r="1811" spans="1:6" ht="13.9" thickBot="1">
      <c r="A1811" s="55" t="s">
        <v>15</v>
      </c>
      <c r="B1811" s="56">
        <v>3650.1</v>
      </c>
      <c r="C1811" s="55" t="s">
        <v>99</v>
      </c>
      <c r="D1811" s="55" t="s">
        <v>239</v>
      </c>
      <c r="E1811" s="55" t="s">
        <v>93</v>
      </c>
      <c r="F1811" s="55" t="s">
        <v>1098</v>
      </c>
    </row>
    <row r="1812" spans="1:6" ht="13.9" thickBot="1">
      <c r="A1812" s="55" t="s">
        <v>15</v>
      </c>
      <c r="B1812" s="56">
        <v>9615.9500000000007</v>
      </c>
      <c r="C1812" s="55" t="s">
        <v>99</v>
      </c>
      <c r="D1812" s="55" t="s">
        <v>1089</v>
      </c>
      <c r="E1812" s="55" t="s">
        <v>93</v>
      </c>
      <c r="F1812" s="55" t="s">
        <v>1098</v>
      </c>
    </row>
    <row r="1813" spans="1:6" ht="13.9" thickBot="1">
      <c r="A1813" s="55" t="s">
        <v>15</v>
      </c>
      <c r="B1813" s="56">
        <v>1983.74</v>
      </c>
      <c r="C1813" s="55" t="s">
        <v>99</v>
      </c>
      <c r="D1813" s="55" t="s">
        <v>937</v>
      </c>
      <c r="E1813" s="55" t="s">
        <v>93</v>
      </c>
      <c r="F1813" s="55" t="s">
        <v>1098</v>
      </c>
    </row>
    <row r="1814" spans="1:6" ht="13.9" thickBot="1">
      <c r="A1814" s="55" t="s">
        <v>15</v>
      </c>
      <c r="B1814" s="56">
        <v>20601.68</v>
      </c>
      <c r="C1814" s="55" t="s">
        <v>99</v>
      </c>
      <c r="D1814" s="55" t="s">
        <v>1084</v>
      </c>
      <c r="E1814" s="55" t="s">
        <v>93</v>
      </c>
      <c r="F1814" s="55" t="s">
        <v>1098</v>
      </c>
    </row>
    <row r="1815" spans="1:6" ht="13.9" thickBot="1">
      <c r="A1815" s="55" t="s">
        <v>20</v>
      </c>
      <c r="B1815" s="56">
        <v>-700.75</v>
      </c>
      <c r="C1815" s="55" t="s">
        <v>99</v>
      </c>
      <c r="D1815" s="55" t="s">
        <v>215</v>
      </c>
      <c r="E1815" s="55" t="s">
        <v>102</v>
      </c>
      <c r="F1815" s="55" t="s">
        <v>1098</v>
      </c>
    </row>
    <row r="1816" spans="1:6" ht="13.9" thickBot="1">
      <c r="A1816" s="55" t="s">
        <v>20</v>
      </c>
      <c r="B1816" s="56">
        <v>2017.24</v>
      </c>
      <c r="C1816" s="55" t="s">
        <v>99</v>
      </c>
      <c r="D1816" s="55" t="s">
        <v>215</v>
      </c>
      <c r="E1816" s="55" t="s">
        <v>93</v>
      </c>
      <c r="F1816" s="55" t="s">
        <v>1098</v>
      </c>
    </row>
    <row r="1817" spans="1:6" ht="13.9" thickBot="1">
      <c r="A1817" s="55" t="s">
        <v>15</v>
      </c>
      <c r="B1817" s="56">
        <v>606.84</v>
      </c>
      <c r="C1817" s="55" t="s">
        <v>99</v>
      </c>
      <c r="D1817" s="55" t="s">
        <v>1020</v>
      </c>
      <c r="E1817" s="55" t="s">
        <v>93</v>
      </c>
      <c r="F1817" s="55" t="s">
        <v>1098</v>
      </c>
    </row>
    <row r="1818" spans="1:6" ht="13.9" thickBot="1">
      <c r="A1818" s="55" t="s">
        <v>15</v>
      </c>
      <c r="B1818" s="56">
        <v>170.3</v>
      </c>
      <c r="C1818" s="55" t="s">
        <v>99</v>
      </c>
      <c r="D1818" s="55" t="s">
        <v>1102</v>
      </c>
      <c r="E1818" s="55" t="s">
        <v>93</v>
      </c>
      <c r="F1818" s="55" t="s">
        <v>1098</v>
      </c>
    </row>
    <row r="1819" spans="1:6" ht="13.9" thickBot="1">
      <c r="A1819" s="57"/>
      <c r="B1819" s="56">
        <v>3.57</v>
      </c>
      <c r="C1819" s="55" t="s">
        <v>91</v>
      </c>
      <c r="D1819" s="55" t="s">
        <v>188</v>
      </c>
      <c r="E1819" s="55" t="s">
        <v>93</v>
      </c>
      <c r="F1819" s="55" t="s">
        <v>1098</v>
      </c>
    </row>
    <row r="1820" spans="1:6" ht="13.9" thickBot="1">
      <c r="A1820" s="55" t="s">
        <v>20</v>
      </c>
      <c r="B1820" s="56">
        <v>-23.73</v>
      </c>
      <c r="C1820" s="55" t="s">
        <v>99</v>
      </c>
      <c r="D1820" s="55" t="s">
        <v>997</v>
      </c>
      <c r="E1820" s="55" t="s">
        <v>102</v>
      </c>
      <c r="F1820" s="55" t="s">
        <v>1098</v>
      </c>
    </row>
    <row r="1821" spans="1:6" ht="13.9" thickBot="1">
      <c r="A1821" s="57"/>
      <c r="B1821" s="56">
        <v>564.32000000000005</v>
      </c>
      <c r="C1821" s="55" t="s">
        <v>91</v>
      </c>
      <c r="D1821" s="55" t="s">
        <v>159</v>
      </c>
      <c r="E1821" s="55" t="s">
        <v>93</v>
      </c>
      <c r="F1821" s="55" t="s">
        <v>1098</v>
      </c>
    </row>
    <row r="1822" spans="1:6" ht="13.9" thickBot="1">
      <c r="A1822" s="55" t="s">
        <v>20</v>
      </c>
      <c r="B1822" s="56">
        <v>295.95999999999998</v>
      </c>
      <c r="C1822" s="55" t="s">
        <v>99</v>
      </c>
      <c r="D1822" s="55" t="s">
        <v>1028</v>
      </c>
      <c r="E1822" s="55" t="s">
        <v>93</v>
      </c>
      <c r="F1822" s="55" t="s">
        <v>1098</v>
      </c>
    </row>
    <row r="1823" spans="1:6" ht="13.9" thickBot="1">
      <c r="A1823" s="55" t="s">
        <v>15</v>
      </c>
      <c r="B1823" s="56">
        <v>12872.12</v>
      </c>
      <c r="C1823" s="55" t="s">
        <v>99</v>
      </c>
      <c r="D1823" s="55" t="s">
        <v>121</v>
      </c>
      <c r="E1823" s="55" t="s">
        <v>93</v>
      </c>
      <c r="F1823" s="55" t="s">
        <v>1098</v>
      </c>
    </row>
    <row r="1824" spans="1:6" ht="13.9" thickBot="1">
      <c r="A1824" s="57"/>
      <c r="B1824" s="56">
        <v>210.94</v>
      </c>
      <c r="C1824" s="55" t="s">
        <v>120</v>
      </c>
      <c r="D1824" s="55" t="s">
        <v>137</v>
      </c>
      <c r="E1824" s="55" t="s">
        <v>93</v>
      </c>
      <c r="F1824" s="55" t="s">
        <v>1098</v>
      </c>
    </row>
    <row r="1825" spans="1:6" ht="13.9" thickBot="1">
      <c r="A1825" s="57"/>
      <c r="B1825" s="56">
        <v>38.89</v>
      </c>
      <c r="C1825" s="55" t="s">
        <v>91</v>
      </c>
      <c r="D1825" s="55" t="s">
        <v>271</v>
      </c>
      <c r="E1825" s="55" t="s">
        <v>93</v>
      </c>
      <c r="F1825" s="55" t="s">
        <v>1098</v>
      </c>
    </row>
    <row r="1826" spans="1:6" ht="13.9" thickBot="1">
      <c r="A1826" s="55" t="s">
        <v>15</v>
      </c>
      <c r="B1826" s="56">
        <v>-223.76</v>
      </c>
      <c r="C1826" s="55" t="s">
        <v>99</v>
      </c>
      <c r="D1826" s="55" t="s">
        <v>799</v>
      </c>
      <c r="E1826" s="55" t="s">
        <v>102</v>
      </c>
      <c r="F1826" s="55" t="s">
        <v>1098</v>
      </c>
    </row>
    <row r="1827" spans="1:6" ht="13.9" thickBot="1">
      <c r="A1827" s="55" t="s">
        <v>15</v>
      </c>
      <c r="B1827" s="56">
        <v>3265.03</v>
      </c>
      <c r="C1827" s="55" t="s">
        <v>99</v>
      </c>
      <c r="D1827" s="55" t="s">
        <v>964</v>
      </c>
      <c r="E1827" s="55" t="s">
        <v>93</v>
      </c>
      <c r="F1827" s="55" t="s">
        <v>1098</v>
      </c>
    </row>
    <row r="1828" spans="1:6" ht="13.9" thickBot="1">
      <c r="A1828" s="55" t="s">
        <v>15</v>
      </c>
      <c r="B1828" s="56">
        <v>7208.68</v>
      </c>
      <c r="C1828" s="55" t="s">
        <v>99</v>
      </c>
      <c r="D1828" s="55" t="s">
        <v>249</v>
      </c>
      <c r="E1828" s="55" t="s">
        <v>93</v>
      </c>
      <c r="F1828" s="55" t="s">
        <v>1098</v>
      </c>
    </row>
    <row r="1829" spans="1:6" ht="13.9" thickBot="1">
      <c r="A1829" s="57"/>
      <c r="B1829" s="56">
        <v>1411.39</v>
      </c>
      <c r="C1829" s="55" t="s">
        <v>91</v>
      </c>
      <c r="D1829" s="55" t="s">
        <v>190</v>
      </c>
      <c r="E1829" s="55" t="s">
        <v>93</v>
      </c>
      <c r="F1829" s="55" t="s">
        <v>1098</v>
      </c>
    </row>
    <row r="1830" spans="1:6" ht="13.9" thickBot="1">
      <c r="A1830" s="55" t="s">
        <v>15</v>
      </c>
      <c r="B1830" s="56">
        <v>815.99</v>
      </c>
      <c r="C1830" s="55" t="s">
        <v>99</v>
      </c>
      <c r="D1830" s="55" t="s">
        <v>977</v>
      </c>
      <c r="E1830" s="55" t="s">
        <v>93</v>
      </c>
      <c r="F1830" s="55" t="s">
        <v>1098</v>
      </c>
    </row>
    <row r="1831" spans="1:6" ht="13.9" thickBot="1">
      <c r="A1831" s="55" t="s">
        <v>15</v>
      </c>
      <c r="B1831" s="56">
        <v>32.520000000000003</v>
      </c>
      <c r="C1831" s="55" t="s">
        <v>99</v>
      </c>
      <c r="D1831" s="55" t="s">
        <v>781</v>
      </c>
      <c r="E1831" s="55" t="s">
        <v>93</v>
      </c>
      <c r="F1831" s="55" t="s">
        <v>1098</v>
      </c>
    </row>
    <row r="1832" spans="1:6" ht="13.9" thickBot="1">
      <c r="A1832" s="55" t="s">
        <v>15</v>
      </c>
      <c r="B1832" s="56">
        <v>96.6</v>
      </c>
      <c r="C1832" s="55" t="s">
        <v>99</v>
      </c>
      <c r="D1832" s="55" t="s">
        <v>909</v>
      </c>
      <c r="E1832" s="55" t="s">
        <v>93</v>
      </c>
      <c r="F1832" s="55" t="s">
        <v>1098</v>
      </c>
    </row>
    <row r="1833" spans="1:6" ht="13.9" thickBot="1">
      <c r="A1833" s="55" t="s">
        <v>15</v>
      </c>
      <c r="B1833" s="56">
        <v>-178.44</v>
      </c>
      <c r="C1833" s="55" t="s">
        <v>99</v>
      </c>
      <c r="D1833" s="55" t="s">
        <v>1088</v>
      </c>
      <c r="E1833" s="55" t="s">
        <v>102</v>
      </c>
      <c r="F1833" s="55" t="s">
        <v>1098</v>
      </c>
    </row>
    <row r="1834" spans="1:6" ht="13.9" thickBot="1">
      <c r="A1834" s="57"/>
      <c r="B1834" s="56">
        <v>665.5</v>
      </c>
      <c r="C1834" s="55" t="s">
        <v>120</v>
      </c>
      <c r="D1834" s="55" t="s">
        <v>104</v>
      </c>
      <c r="E1834" s="55" t="s">
        <v>93</v>
      </c>
      <c r="F1834" s="55" t="s">
        <v>1098</v>
      </c>
    </row>
    <row r="1835" spans="1:6" ht="13.9" thickBot="1">
      <c r="A1835" s="57"/>
      <c r="B1835" s="56">
        <v>35.520000000000003</v>
      </c>
      <c r="C1835" s="55" t="s">
        <v>97</v>
      </c>
      <c r="D1835" s="55" t="s">
        <v>684</v>
      </c>
      <c r="E1835" s="55" t="s">
        <v>93</v>
      </c>
      <c r="F1835" s="55" t="s">
        <v>1098</v>
      </c>
    </row>
    <row r="1836" spans="1:6" ht="13.9" thickBot="1">
      <c r="A1836" s="55" t="s">
        <v>20</v>
      </c>
      <c r="B1836" s="56">
        <v>-1841.53</v>
      </c>
      <c r="C1836" s="55" t="s">
        <v>99</v>
      </c>
      <c r="D1836" s="55" t="s">
        <v>1016</v>
      </c>
      <c r="E1836" s="55" t="s">
        <v>102</v>
      </c>
      <c r="F1836" s="55" t="s">
        <v>1098</v>
      </c>
    </row>
    <row r="1837" spans="1:6" ht="13.9" thickBot="1">
      <c r="A1837" s="55" t="s">
        <v>15</v>
      </c>
      <c r="B1837" s="56">
        <v>173.24</v>
      </c>
      <c r="C1837" s="55" t="s">
        <v>99</v>
      </c>
      <c r="D1837" s="55" t="s">
        <v>1059</v>
      </c>
      <c r="E1837" s="55" t="s">
        <v>93</v>
      </c>
      <c r="F1837" s="55" t="s">
        <v>1098</v>
      </c>
    </row>
    <row r="1838" spans="1:6" ht="13.9" thickBot="1">
      <c r="A1838" s="55" t="s">
        <v>15</v>
      </c>
      <c r="B1838" s="56">
        <v>10561.87</v>
      </c>
      <c r="C1838" s="55" t="s">
        <v>108</v>
      </c>
      <c r="D1838" s="55" t="s">
        <v>1080</v>
      </c>
      <c r="E1838" s="55" t="s">
        <v>93</v>
      </c>
      <c r="F1838" s="55" t="s">
        <v>1098</v>
      </c>
    </row>
    <row r="1839" spans="1:6" ht="13.9" thickBot="1">
      <c r="A1839" s="57"/>
      <c r="B1839" s="56">
        <v>1952.48</v>
      </c>
      <c r="C1839" s="55" t="s">
        <v>91</v>
      </c>
      <c r="D1839" s="55" t="s">
        <v>110</v>
      </c>
      <c r="E1839" s="55" t="s">
        <v>93</v>
      </c>
      <c r="F1839" s="55" t="s">
        <v>1098</v>
      </c>
    </row>
    <row r="1840" spans="1:6" ht="13.9" thickBot="1">
      <c r="A1840" s="55" t="s">
        <v>20</v>
      </c>
      <c r="B1840" s="56">
        <v>-724.91</v>
      </c>
      <c r="C1840" s="55" t="s">
        <v>99</v>
      </c>
      <c r="D1840" s="55" t="s">
        <v>749</v>
      </c>
      <c r="E1840" s="55" t="s">
        <v>102</v>
      </c>
      <c r="F1840" s="55" t="s">
        <v>1098</v>
      </c>
    </row>
    <row r="1841" spans="1:6" ht="13.9" thickBot="1">
      <c r="A1841" s="55" t="s">
        <v>15</v>
      </c>
      <c r="B1841" s="56">
        <v>6457.94</v>
      </c>
      <c r="C1841" s="55" t="s">
        <v>99</v>
      </c>
      <c r="D1841" s="55" t="s">
        <v>799</v>
      </c>
      <c r="E1841" s="55" t="s">
        <v>93</v>
      </c>
      <c r="F1841" s="55" t="s">
        <v>1098</v>
      </c>
    </row>
    <row r="1842" spans="1:6" ht="13.9" thickBot="1">
      <c r="A1842" s="57"/>
      <c r="B1842" s="56">
        <v>5082.3999999999996</v>
      </c>
      <c r="C1842" s="55" t="s">
        <v>91</v>
      </c>
      <c r="D1842" s="55" t="s">
        <v>208</v>
      </c>
      <c r="E1842" s="55" t="s">
        <v>93</v>
      </c>
      <c r="F1842" s="55" t="s">
        <v>1098</v>
      </c>
    </row>
    <row r="1843" spans="1:6" ht="13.9" thickBot="1">
      <c r="A1843" s="57"/>
      <c r="B1843" s="56">
        <v>439.14</v>
      </c>
      <c r="C1843" s="55" t="s">
        <v>91</v>
      </c>
      <c r="D1843" s="55" t="s">
        <v>100</v>
      </c>
      <c r="E1843" s="55" t="s">
        <v>93</v>
      </c>
      <c r="F1843" s="55" t="s">
        <v>1098</v>
      </c>
    </row>
    <row r="1844" spans="1:6" ht="13.9" thickBot="1">
      <c r="A1844" s="55" t="s">
        <v>20</v>
      </c>
      <c r="B1844" s="56">
        <v>-3516.23</v>
      </c>
      <c r="C1844" s="55" t="s">
        <v>99</v>
      </c>
      <c r="D1844" s="55" t="s">
        <v>114</v>
      </c>
      <c r="E1844" s="55" t="s">
        <v>102</v>
      </c>
      <c r="F1844" s="55" t="s">
        <v>1098</v>
      </c>
    </row>
    <row r="1845" spans="1:6" ht="13.9" thickBot="1">
      <c r="A1845" s="57"/>
      <c r="B1845" s="56">
        <v>-425.42</v>
      </c>
      <c r="C1845" s="55" t="s">
        <v>91</v>
      </c>
      <c r="D1845" s="55" t="s">
        <v>191</v>
      </c>
      <c r="E1845" s="55" t="s">
        <v>102</v>
      </c>
      <c r="F1845" s="55" t="s">
        <v>1098</v>
      </c>
    </row>
    <row r="1846" spans="1:6" ht="13.9" thickBot="1">
      <c r="A1846" s="55" t="s">
        <v>15</v>
      </c>
      <c r="B1846" s="56">
        <v>948.3</v>
      </c>
      <c r="C1846" s="55" t="s">
        <v>99</v>
      </c>
      <c r="D1846" s="55" t="s">
        <v>1095</v>
      </c>
      <c r="E1846" s="55" t="s">
        <v>93</v>
      </c>
      <c r="F1846" s="55" t="s">
        <v>1098</v>
      </c>
    </row>
    <row r="1847" spans="1:6" ht="13.9" thickBot="1">
      <c r="A1847" s="55" t="s">
        <v>15</v>
      </c>
      <c r="B1847" s="56">
        <v>-478.37</v>
      </c>
      <c r="C1847" s="55" t="s">
        <v>99</v>
      </c>
      <c r="D1847" s="55" t="s">
        <v>250</v>
      </c>
      <c r="E1847" s="55" t="s">
        <v>102</v>
      </c>
      <c r="F1847" s="55" t="s">
        <v>1098</v>
      </c>
    </row>
    <row r="1848" spans="1:6" ht="13.9" thickBot="1">
      <c r="A1848" s="57"/>
      <c r="B1848" s="56">
        <v>2586.16</v>
      </c>
      <c r="C1848" s="55" t="s">
        <v>133</v>
      </c>
      <c r="D1848" s="55" t="s">
        <v>134</v>
      </c>
      <c r="E1848" s="55" t="s">
        <v>93</v>
      </c>
      <c r="F1848" s="55" t="s">
        <v>1098</v>
      </c>
    </row>
    <row r="1849" spans="1:6" ht="13.9" thickBot="1">
      <c r="A1849" s="55" t="s">
        <v>15</v>
      </c>
      <c r="B1849" s="56">
        <v>1440</v>
      </c>
      <c r="C1849" s="55" t="s">
        <v>99</v>
      </c>
      <c r="D1849" s="55" t="s">
        <v>1103</v>
      </c>
      <c r="E1849" s="55" t="s">
        <v>93</v>
      </c>
      <c r="F1849" s="55" t="s">
        <v>1098</v>
      </c>
    </row>
    <row r="1850" spans="1:6" ht="13.9" thickBot="1">
      <c r="A1850" s="55" t="s">
        <v>15</v>
      </c>
      <c r="B1850" s="56">
        <v>12.78</v>
      </c>
      <c r="C1850" s="55" t="s">
        <v>99</v>
      </c>
      <c r="D1850" s="55" t="s">
        <v>948</v>
      </c>
      <c r="E1850" s="55" t="s">
        <v>93</v>
      </c>
      <c r="F1850" s="55" t="s">
        <v>1098</v>
      </c>
    </row>
    <row r="1851" spans="1:6" ht="13.9" thickBot="1">
      <c r="A1851" s="55" t="s">
        <v>15</v>
      </c>
      <c r="B1851" s="56">
        <v>-381.83</v>
      </c>
      <c r="C1851" s="55" t="s">
        <v>99</v>
      </c>
      <c r="D1851" s="55" t="s">
        <v>753</v>
      </c>
      <c r="E1851" s="55" t="s">
        <v>102</v>
      </c>
      <c r="F1851" s="55" t="s">
        <v>1098</v>
      </c>
    </row>
    <row r="1852" spans="1:6" ht="13.9" thickBot="1">
      <c r="A1852" s="55" t="s">
        <v>15</v>
      </c>
      <c r="B1852" s="56">
        <v>1618.32</v>
      </c>
      <c r="C1852" s="55" t="s">
        <v>99</v>
      </c>
      <c r="D1852" s="55" t="s">
        <v>782</v>
      </c>
      <c r="E1852" s="55" t="s">
        <v>93</v>
      </c>
      <c r="F1852" s="55" t="s">
        <v>1098</v>
      </c>
    </row>
    <row r="1853" spans="1:6" ht="13.9" thickBot="1">
      <c r="A1853" s="55" t="s">
        <v>15</v>
      </c>
      <c r="B1853" s="56">
        <v>-3263.38</v>
      </c>
      <c r="C1853" s="55" t="s">
        <v>108</v>
      </c>
      <c r="D1853" s="55" t="s">
        <v>228</v>
      </c>
      <c r="E1853" s="55" t="s">
        <v>102</v>
      </c>
      <c r="F1853" s="55" t="s">
        <v>1098</v>
      </c>
    </row>
    <row r="1854" spans="1:6" ht="13.9" thickBot="1">
      <c r="A1854" s="55" t="s">
        <v>15</v>
      </c>
      <c r="B1854" s="56">
        <v>239.69</v>
      </c>
      <c r="C1854" s="55" t="s">
        <v>108</v>
      </c>
      <c r="D1854" s="55" t="s">
        <v>284</v>
      </c>
      <c r="E1854" s="55" t="s">
        <v>93</v>
      </c>
      <c r="F1854" s="55" t="s">
        <v>1098</v>
      </c>
    </row>
    <row r="1855" spans="1:6" ht="13.9" thickBot="1">
      <c r="A1855" s="55" t="s">
        <v>15</v>
      </c>
      <c r="B1855" s="56">
        <v>115.98</v>
      </c>
      <c r="C1855" s="55" t="s">
        <v>99</v>
      </c>
      <c r="D1855" s="55" t="s">
        <v>176</v>
      </c>
      <c r="E1855" s="55" t="s">
        <v>93</v>
      </c>
      <c r="F1855" s="55" t="s">
        <v>1098</v>
      </c>
    </row>
    <row r="1856" spans="1:6" ht="13.9" thickBot="1">
      <c r="A1856" s="57"/>
      <c r="B1856" s="56">
        <v>-130.69999999999999</v>
      </c>
      <c r="C1856" s="55" t="s">
        <v>91</v>
      </c>
      <c r="D1856" s="55" t="s">
        <v>142</v>
      </c>
      <c r="E1856" s="55" t="s">
        <v>102</v>
      </c>
      <c r="F1856" s="55" t="s">
        <v>1098</v>
      </c>
    </row>
    <row r="1857" spans="1:6" ht="13.9" thickBot="1">
      <c r="A1857" s="57"/>
      <c r="B1857" s="56">
        <v>4098.8500000000004</v>
      </c>
      <c r="C1857" s="55" t="s">
        <v>91</v>
      </c>
      <c r="D1857" s="55" t="s">
        <v>136</v>
      </c>
      <c r="E1857" s="55" t="s">
        <v>93</v>
      </c>
      <c r="F1857" s="55" t="s">
        <v>1098</v>
      </c>
    </row>
    <row r="1858" spans="1:6" ht="13.9" thickBot="1">
      <c r="A1858" s="55" t="s">
        <v>15</v>
      </c>
      <c r="B1858" s="56">
        <v>1250.47</v>
      </c>
      <c r="C1858" s="55" t="s">
        <v>99</v>
      </c>
      <c r="D1858" s="55" t="s">
        <v>807</v>
      </c>
      <c r="E1858" s="55" t="s">
        <v>93</v>
      </c>
      <c r="F1858" s="55" t="s">
        <v>1098</v>
      </c>
    </row>
    <row r="1859" spans="1:6" ht="13.9" thickBot="1">
      <c r="A1859" s="57"/>
      <c r="B1859" s="56">
        <v>63.27</v>
      </c>
      <c r="C1859" s="55" t="s">
        <v>97</v>
      </c>
      <c r="D1859" s="55" t="s">
        <v>387</v>
      </c>
      <c r="E1859" s="55" t="s">
        <v>93</v>
      </c>
      <c r="F1859" s="55" t="s">
        <v>1098</v>
      </c>
    </row>
    <row r="1860" spans="1:6" ht="13.9" thickBot="1">
      <c r="A1860" s="57"/>
      <c r="B1860" s="56">
        <v>1982.49</v>
      </c>
      <c r="C1860" s="55" t="s">
        <v>106</v>
      </c>
      <c r="D1860" s="55" t="s">
        <v>107</v>
      </c>
      <c r="E1860" s="55" t="s">
        <v>93</v>
      </c>
      <c r="F1860" s="55" t="s">
        <v>1098</v>
      </c>
    </row>
    <row r="1861" spans="1:6" ht="13.9" thickBot="1">
      <c r="A1861" s="55" t="s">
        <v>15</v>
      </c>
      <c r="B1861" s="56">
        <v>1475.04</v>
      </c>
      <c r="C1861" s="55" t="s">
        <v>99</v>
      </c>
      <c r="D1861" s="55" t="s">
        <v>1021</v>
      </c>
      <c r="E1861" s="55" t="s">
        <v>93</v>
      </c>
      <c r="F1861" s="55" t="s">
        <v>1098</v>
      </c>
    </row>
    <row r="1862" spans="1:6" ht="13.9" thickBot="1">
      <c r="A1862" s="55" t="s">
        <v>15</v>
      </c>
      <c r="B1862" s="56">
        <v>2257.84</v>
      </c>
      <c r="C1862" s="55" t="s">
        <v>99</v>
      </c>
      <c r="D1862" s="55" t="s">
        <v>1072</v>
      </c>
      <c r="E1862" s="55" t="s">
        <v>93</v>
      </c>
      <c r="F1862" s="55" t="s">
        <v>1098</v>
      </c>
    </row>
    <row r="1863" spans="1:6" ht="13.9" thickBot="1">
      <c r="A1863" s="55" t="s">
        <v>15</v>
      </c>
      <c r="B1863" s="56">
        <v>2097.37</v>
      </c>
      <c r="C1863" s="55" t="s">
        <v>99</v>
      </c>
      <c r="D1863" s="55" t="s">
        <v>735</v>
      </c>
      <c r="E1863" s="55" t="s">
        <v>93</v>
      </c>
      <c r="F1863" s="55" t="s">
        <v>1098</v>
      </c>
    </row>
    <row r="1864" spans="1:6" ht="13.9" thickBot="1">
      <c r="A1864" s="55" t="s">
        <v>15</v>
      </c>
      <c r="B1864" s="56">
        <v>818.57</v>
      </c>
      <c r="C1864" s="55" t="s">
        <v>99</v>
      </c>
      <c r="D1864" s="55" t="s">
        <v>166</v>
      </c>
      <c r="E1864" s="55" t="s">
        <v>93</v>
      </c>
      <c r="F1864" s="55" t="s">
        <v>1098</v>
      </c>
    </row>
    <row r="1865" spans="1:6" ht="13.9" thickBot="1">
      <c r="A1865" s="55" t="s">
        <v>15</v>
      </c>
      <c r="B1865" s="56">
        <v>680.69</v>
      </c>
      <c r="C1865" s="55" t="s">
        <v>99</v>
      </c>
      <c r="D1865" s="55" t="s">
        <v>230</v>
      </c>
      <c r="E1865" s="55" t="s">
        <v>93</v>
      </c>
      <c r="F1865" s="55" t="s">
        <v>1098</v>
      </c>
    </row>
    <row r="1866" spans="1:6" ht="13.9" thickBot="1">
      <c r="A1866" s="55" t="s">
        <v>15</v>
      </c>
      <c r="B1866" s="56">
        <v>6455.93</v>
      </c>
      <c r="C1866" s="55" t="s">
        <v>99</v>
      </c>
      <c r="D1866" s="55" t="s">
        <v>1104</v>
      </c>
      <c r="E1866" s="55" t="s">
        <v>93</v>
      </c>
      <c r="F1866" s="55" t="s">
        <v>1098</v>
      </c>
    </row>
    <row r="1867" spans="1:6" ht="13.9" thickBot="1">
      <c r="A1867" s="57"/>
      <c r="B1867" s="56">
        <v>-16087.71</v>
      </c>
      <c r="C1867" s="55" t="s">
        <v>97</v>
      </c>
      <c r="D1867" s="55" t="s">
        <v>157</v>
      </c>
      <c r="E1867" s="55" t="s">
        <v>102</v>
      </c>
      <c r="F1867" s="55" t="s">
        <v>1098</v>
      </c>
    </row>
    <row r="1868" spans="1:6" ht="13.9" thickBot="1">
      <c r="A1868" s="55" t="s">
        <v>20</v>
      </c>
      <c r="B1868" s="56">
        <v>5421.42</v>
      </c>
      <c r="C1868" s="55" t="s">
        <v>99</v>
      </c>
      <c r="D1868" s="55" t="s">
        <v>847</v>
      </c>
      <c r="E1868" s="55" t="s">
        <v>93</v>
      </c>
      <c r="F1868" s="55" t="s">
        <v>1098</v>
      </c>
    </row>
    <row r="1869" spans="1:6" ht="13.9" thickBot="1">
      <c r="A1869" s="55" t="s">
        <v>15</v>
      </c>
      <c r="B1869" s="56">
        <v>779.52</v>
      </c>
      <c r="C1869" s="55" t="s">
        <v>99</v>
      </c>
      <c r="D1869" s="55" t="s">
        <v>900</v>
      </c>
      <c r="E1869" s="55" t="s">
        <v>93</v>
      </c>
      <c r="F1869" s="55" t="s">
        <v>1098</v>
      </c>
    </row>
    <row r="1870" spans="1:6" ht="13.9" thickBot="1">
      <c r="A1870" s="55" t="s">
        <v>15</v>
      </c>
      <c r="B1870" s="56">
        <v>2204.59</v>
      </c>
      <c r="C1870" s="55" t="s">
        <v>99</v>
      </c>
      <c r="D1870" s="55" t="s">
        <v>1078</v>
      </c>
      <c r="E1870" s="55" t="s">
        <v>93</v>
      </c>
      <c r="F1870" s="55" t="s">
        <v>1098</v>
      </c>
    </row>
    <row r="1871" spans="1:6" ht="13.9" thickBot="1">
      <c r="A1871" s="55" t="s">
        <v>20</v>
      </c>
      <c r="B1871" s="56">
        <v>-798.39</v>
      </c>
      <c r="C1871" s="55" t="s">
        <v>99</v>
      </c>
      <c r="D1871" s="55" t="s">
        <v>1074</v>
      </c>
      <c r="E1871" s="55" t="s">
        <v>102</v>
      </c>
      <c r="F1871" s="55" t="s">
        <v>1098</v>
      </c>
    </row>
    <row r="1872" spans="1:6" ht="13.9" thickBot="1">
      <c r="A1872" s="55" t="s">
        <v>15</v>
      </c>
      <c r="B1872" s="56">
        <v>576</v>
      </c>
      <c r="C1872" s="55" t="s">
        <v>99</v>
      </c>
      <c r="D1872" s="55" t="s">
        <v>1105</v>
      </c>
      <c r="E1872" s="55" t="s">
        <v>93</v>
      </c>
      <c r="F1872" s="55" t="s">
        <v>1098</v>
      </c>
    </row>
    <row r="1873" spans="1:6" ht="13.9" thickBot="1">
      <c r="A1873" s="55" t="s">
        <v>20</v>
      </c>
      <c r="B1873" s="56">
        <v>-24366.25</v>
      </c>
      <c r="C1873" s="55" t="s">
        <v>108</v>
      </c>
      <c r="D1873" s="55" t="s">
        <v>161</v>
      </c>
      <c r="E1873" s="55" t="s">
        <v>102</v>
      </c>
      <c r="F1873" s="55" t="s">
        <v>1098</v>
      </c>
    </row>
    <row r="1874" spans="1:6" ht="13.9" thickBot="1">
      <c r="A1874" s="55" t="s">
        <v>15</v>
      </c>
      <c r="B1874" s="56">
        <v>-145.91999999999999</v>
      </c>
      <c r="C1874" s="55" t="s">
        <v>99</v>
      </c>
      <c r="D1874" s="55" t="s">
        <v>326</v>
      </c>
      <c r="E1874" s="55" t="s">
        <v>102</v>
      </c>
      <c r="F1874" s="55" t="s">
        <v>1098</v>
      </c>
    </row>
    <row r="1875" spans="1:6" ht="13.9" thickBot="1">
      <c r="A1875" s="55" t="s">
        <v>15</v>
      </c>
      <c r="B1875" s="56">
        <v>25297.279999999999</v>
      </c>
      <c r="C1875" s="55" t="s">
        <v>99</v>
      </c>
      <c r="D1875" s="55" t="s">
        <v>164</v>
      </c>
      <c r="E1875" s="55" t="s">
        <v>93</v>
      </c>
      <c r="F1875" s="55" t="s">
        <v>1098</v>
      </c>
    </row>
    <row r="1876" spans="1:6" ht="13.9" thickBot="1">
      <c r="A1876" s="55" t="s">
        <v>15</v>
      </c>
      <c r="B1876" s="56">
        <v>-232.25</v>
      </c>
      <c r="C1876" s="55" t="s">
        <v>99</v>
      </c>
      <c r="D1876" s="55" t="s">
        <v>165</v>
      </c>
      <c r="E1876" s="55" t="s">
        <v>102</v>
      </c>
      <c r="F1876" s="55" t="s">
        <v>1098</v>
      </c>
    </row>
    <row r="1877" spans="1:6" ht="13.9" thickBot="1">
      <c r="A1877" s="55" t="s">
        <v>103</v>
      </c>
      <c r="B1877" s="56">
        <v>1500.95</v>
      </c>
      <c r="C1877" s="55" t="s">
        <v>99</v>
      </c>
      <c r="D1877" s="55" t="s">
        <v>759</v>
      </c>
      <c r="E1877" s="55" t="s">
        <v>93</v>
      </c>
      <c r="F1877" s="55" t="s">
        <v>1098</v>
      </c>
    </row>
    <row r="1878" spans="1:6" ht="13.9" thickBot="1">
      <c r="A1878" s="55" t="s">
        <v>20</v>
      </c>
      <c r="B1878" s="56">
        <v>19.75</v>
      </c>
      <c r="C1878" s="55" t="s">
        <v>99</v>
      </c>
      <c r="D1878" s="55" t="s">
        <v>997</v>
      </c>
      <c r="E1878" s="55" t="s">
        <v>93</v>
      </c>
      <c r="F1878" s="55" t="s">
        <v>1098</v>
      </c>
    </row>
    <row r="1879" spans="1:6" ht="13.9" thickBot="1">
      <c r="A1879" s="57"/>
      <c r="B1879" s="56">
        <v>10329.57</v>
      </c>
      <c r="C1879" s="55" t="s">
        <v>91</v>
      </c>
      <c r="D1879" s="55" t="s">
        <v>104</v>
      </c>
      <c r="E1879" s="55" t="s">
        <v>93</v>
      </c>
      <c r="F1879" s="55" t="s">
        <v>1098</v>
      </c>
    </row>
    <row r="1880" spans="1:6" ht="13.9" thickBot="1">
      <c r="A1880" s="55" t="s">
        <v>15</v>
      </c>
      <c r="B1880" s="56">
        <v>-213.63</v>
      </c>
      <c r="C1880" s="55" t="s">
        <v>99</v>
      </c>
      <c r="D1880" s="55" t="s">
        <v>319</v>
      </c>
      <c r="E1880" s="55" t="s">
        <v>102</v>
      </c>
      <c r="F1880" s="55" t="s">
        <v>1098</v>
      </c>
    </row>
    <row r="1881" spans="1:6" ht="13.9" thickBot="1">
      <c r="A1881" s="55" t="s">
        <v>15</v>
      </c>
      <c r="B1881" s="56">
        <v>571.11</v>
      </c>
      <c r="C1881" s="55" t="s">
        <v>99</v>
      </c>
      <c r="D1881" s="55" t="s">
        <v>1106</v>
      </c>
      <c r="E1881" s="55" t="s">
        <v>93</v>
      </c>
      <c r="F1881" s="55" t="s">
        <v>1098</v>
      </c>
    </row>
    <row r="1882" spans="1:6" ht="13.9" thickBot="1">
      <c r="A1882" s="55" t="s">
        <v>20</v>
      </c>
      <c r="B1882" s="56">
        <v>21697.42</v>
      </c>
      <c r="C1882" s="55" t="s">
        <v>99</v>
      </c>
      <c r="D1882" s="55" t="s">
        <v>999</v>
      </c>
      <c r="E1882" s="55" t="s">
        <v>93</v>
      </c>
      <c r="F1882" s="55" t="s">
        <v>1098</v>
      </c>
    </row>
    <row r="1883" spans="1:6" ht="13.9" thickBot="1">
      <c r="A1883" s="57"/>
      <c r="B1883" s="56">
        <v>49.32</v>
      </c>
      <c r="C1883" s="55" t="s">
        <v>91</v>
      </c>
      <c r="D1883" s="55" t="s">
        <v>291</v>
      </c>
      <c r="E1883" s="55" t="s">
        <v>93</v>
      </c>
      <c r="F1883" s="55" t="s">
        <v>1098</v>
      </c>
    </row>
    <row r="1884" spans="1:6" ht="13.9" thickBot="1">
      <c r="A1884" s="55" t="s">
        <v>15</v>
      </c>
      <c r="B1884" s="56">
        <v>1784.47</v>
      </c>
      <c r="C1884" s="55" t="s">
        <v>99</v>
      </c>
      <c r="D1884" s="55" t="s">
        <v>729</v>
      </c>
      <c r="E1884" s="55" t="s">
        <v>93</v>
      </c>
      <c r="F1884" s="55" t="s">
        <v>1098</v>
      </c>
    </row>
    <row r="1885" spans="1:6" ht="13.9" thickBot="1">
      <c r="A1885" s="55" t="s">
        <v>15</v>
      </c>
      <c r="B1885" s="56">
        <v>-313.02</v>
      </c>
      <c r="C1885" s="55" t="s">
        <v>99</v>
      </c>
      <c r="D1885" s="55" t="s">
        <v>1021</v>
      </c>
      <c r="E1885" s="55" t="s">
        <v>102</v>
      </c>
      <c r="F1885" s="55" t="s">
        <v>1098</v>
      </c>
    </row>
    <row r="1886" spans="1:6" ht="13.9" thickBot="1">
      <c r="A1886" s="55" t="s">
        <v>15</v>
      </c>
      <c r="B1886" s="56">
        <v>-1640.99</v>
      </c>
      <c r="C1886" s="55" t="s">
        <v>99</v>
      </c>
      <c r="D1886" s="55" t="s">
        <v>883</v>
      </c>
      <c r="E1886" s="55" t="s">
        <v>102</v>
      </c>
      <c r="F1886" s="55" t="s">
        <v>1098</v>
      </c>
    </row>
    <row r="1887" spans="1:6" ht="13.9" thickBot="1">
      <c r="A1887" s="57"/>
      <c r="B1887" s="56">
        <v>-726.9</v>
      </c>
      <c r="C1887" s="55" t="s">
        <v>91</v>
      </c>
      <c r="D1887" s="55" t="s">
        <v>110</v>
      </c>
      <c r="E1887" s="55" t="s">
        <v>102</v>
      </c>
      <c r="F1887" s="55" t="s">
        <v>1098</v>
      </c>
    </row>
    <row r="1888" spans="1:6" ht="13.9" thickBot="1">
      <c r="A1888" s="55" t="s">
        <v>20</v>
      </c>
      <c r="B1888" s="56">
        <v>4766.5200000000004</v>
      </c>
      <c r="C1888" s="55" t="s">
        <v>99</v>
      </c>
      <c r="D1888" s="55" t="s">
        <v>217</v>
      </c>
      <c r="E1888" s="55" t="s">
        <v>93</v>
      </c>
      <c r="F1888" s="55" t="s">
        <v>1098</v>
      </c>
    </row>
    <row r="1889" spans="1:6" ht="13.9" thickBot="1">
      <c r="A1889" s="57"/>
      <c r="B1889" s="56">
        <v>37.01</v>
      </c>
      <c r="C1889" s="55" t="s">
        <v>120</v>
      </c>
      <c r="D1889" s="55" t="s">
        <v>207</v>
      </c>
      <c r="E1889" s="55" t="s">
        <v>93</v>
      </c>
      <c r="F1889" s="55" t="s">
        <v>1098</v>
      </c>
    </row>
    <row r="1890" spans="1:6" ht="13.9" thickBot="1">
      <c r="A1890" s="57"/>
      <c r="B1890" s="56">
        <v>84.31</v>
      </c>
      <c r="C1890" s="55" t="s">
        <v>91</v>
      </c>
      <c r="D1890" s="55" t="s">
        <v>92</v>
      </c>
      <c r="E1890" s="55" t="s">
        <v>93</v>
      </c>
      <c r="F1890" s="55" t="s">
        <v>1098</v>
      </c>
    </row>
    <row r="1891" spans="1:6" ht="13.9" thickBot="1">
      <c r="A1891" s="55" t="s">
        <v>15</v>
      </c>
      <c r="B1891" s="56">
        <v>-969.67</v>
      </c>
      <c r="C1891" s="55" t="s">
        <v>99</v>
      </c>
      <c r="D1891" s="55" t="s">
        <v>902</v>
      </c>
      <c r="E1891" s="55" t="s">
        <v>102</v>
      </c>
      <c r="F1891" s="55" t="s">
        <v>1098</v>
      </c>
    </row>
    <row r="1892" spans="1:6" ht="13.9" thickBot="1">
      <c r="A1892" s="55" t="s">
        <v>15</v>
      </c>
      <c r="B1892" s="56">
        <v>713.1</v>
      </c>
      <c r="C1892" s="55" t="s">
        <v>99</v>
      </c>
      <c r="D1892" s="55" t="s">
        <v>195</v>
      </c>
      <c r="E1892" s="55" t="s">
        <v>93</v>
      </c>
      <c r="F1892" s="55" t="s">
        <v>1098</v>
      </c>
    </row>
    <row r="1893" spans="1:6" ht="13.9" thickBot="1">
      <c r="A1893" s="55" t="s">
        <v>15</v>
      </c>
      <c r="B1893" s="56">
        <v>648.58000000000004</v>
      </c>
      <c r="C1893" s="55" t="s">
        <v>99</v>
      </c>
      <c r="D1893" s="55" t="s">
        <v>846</v>
      </c>
      <c r="E1893" s="55" t="s">
        <v>93</v>
      </c>
      <c r="F1893" s="55" t="s">
        <v>1098</v>
      </c>
    </row>
    <row r="1894" spans="1:6" ht="13.9" thickBot="1">
      <c r="A1894" s="55" t="s">
        <v>15</v>
      </c>
      <c r="B1894" s="56">
        <v>52.17</v>
      </c>
      <c r="C1894" s="55" t="s">
        <v>99</v>
      </c>
      <c r="D1894" s="55" t="s">
        <v>1033</v>
      </c>
      <c r="E1894" s="55" t="s">
        <v>93</v>
      </c>
      <c r="F1894" s="55" t="s">
        <v>1098</v>
      </c>
    </row>
    <row r="1895" spans="1:6" ht="13.9" thickBot="1">
      <c r="A1895" s="55" t="s">
        <v>15</v>
      </c>
      <c r="B1895" s="56">
        <v>1931.27</v>
      </c>
      <c r="C1895" s="55" t="s">
        <v>99</v>
      </c>
      <c r="D1895" s="55" t="s">
        <v>1036</v>
      </c>
      <c r="E1895" s="55" t="s">
        <v>93</v>
      </c>
      <c r="F1895" s="55" t="s">
        <v>1098</v>
      </c>
    </row>
    <row r="1896" spans="1:6" ht="13.9" thickBot="1">
      <c r="A1896" s="55" t="s">
        <v>20</v>
      </c>
      <c r="B1896" s="56">
        <v>79.489999999999995</v>
      </c>
      <c r="C1896" s="55" t="s">
        <v>99</v>
      </c>
      <c r="D1896" s="55" t="s">
        <v>1107</v>
      </c>
      <c r="E1896" s="55" t="s">
        <v>93</v>
      </c>
      <c r="F1896" s="55" t="s">
        <v>1098</v>
      </c>
    </row>
    <row r="1897" spans="1:6" ht="13.9" thickBot="1">
      <c r="A1897" s="55" t="s">
        <v>20</v>
      </c>
      <c r="B1897" s="56">
        <v>28430.04</v>
      </c>
      <c r="C1897" s="55" t="s">
        <v>99</v>
      </c>
      <c r="D1897" s="55" t="s">
        <v>1074</v>
      </c>
      <c r="E1897" s="55" t="s">
        <v>93</v>
      </c>
      <c r="F1897" s="55" t="s">
        <v>1098</v>
      </c>
    </row>
    <row r="1898" spans="1:6" ht="13.9" thickBot="1">
      <c r="A1898" s="57"/>
      <c r="B1898" s="56">
        <v>12.38</v>
      </c>
      <c r="C1898" s="55" t="s">
        <v>97</v>
      </c>
      <c r="D1898" s="55" t="s">
        <v>466</v>
      </c>
      <c r="E1898" s="55" t="s">
        <v>93</v>
      </c>
      <c r="F1898" s="55" t="s">
        <v>1098</v>
      </c>
    </row>
    <row r="1899" spans="1:6" ht="13.9" thickBot="1">
      <c r="A1899" s="57"/>
      <c r="B1899" s="56">
        <v>268.82</v>
      </c>
      <c r="C1899" s="55" t="s">
        <v>120</v>
      </c>
      <c r="D1899" s="55" t="s">
        <v>276</v>
      </c>
      <c r="E1899" s="55" t="s">
        <v>93</v>
      </c>
      <c r="F1899" s="55" t="s">
        <v>1098</v>
      </c>
    </row>
    <row r="1900" spans="1:6" ht="13.9" thickBot="1">
      <c r="A1900" s="55" t="s">
        <v>15</v>
      </c>
      <c r="B1900" s="56">
        <v>13950.44</v>
      </c>
      <c r="C1900" s="55" t="s">
        <v>99</v>
      </c>
      <c r="D1900" s="55" t="s">
        <v>326</v>
      </c>
      <c r="E1900" s="55" t="s">
        <v>93</v>
      </c>
      <c r="F1900" s="55" t="s">
        <v>1098</v>
      </c>
    </row>
    <row r="1901" spans="1:6" ht="13.9" thickBot="1">
      <c r="A1901" s="55" t="s">
        <v>20</v>
      </c>
      <c r="B1901" s="56">
        <v>26856.07</v>
      </c>
      <c r="C1901" s="55" t="s">
        <v>99</v>
      </c>
      <c r="D1901" s="55" t="s">
        <v>162</v>
      </c>
      <c r="E1901" s="55" t="s">
        <v>93</v>
      </c>
      <c r="F1901" s="55" t="s">
        <v>1098</v>
      </c>
    </row>
    <row r="1902" spans="1:6" ht="13.9" thickBot="1">
      <c r="A1902" s="55" t="s">
        <v>15</v>
      </c>
      <c r="B1902" s="56">
        <v>4378.1099999999997</v>
      </c>
      <c r="C1902" s="55" t="s">
        <v>99</v>
      </c>
      <c r="D1902" s="55" t="s">
        <v>730</v>
      </c>
      <c r="E1902" s="55" t="s">
        <v>93</v>
      </c>
      <c r="F1902" s="55" t="s">
        <v>1098</v>
      </c>
    </row>
    <row r="1903" spans="1:6" ht="13.9" thickBot="1">
      <c r="A1903" s="55" t="s">
        <v>15</v>
      </c>
      <c r="B1903" s="56">
        <v>401.09</v>
      </c>
      <c r="C1903" s="55" t="s">
        <v>99</v>
      </c>
      <c r="D1903" s="55" t="s">
        <v>1064</v>
      </c>
      <c r="E1903" s="55" t="s">
        <v>93</v>
      </c>
      <c r="F1903" s="55" t="s">
        <v>1098</v>
      </c>
    </row>
    <row r="1904" spans="1:6" ht="13.9" thickBot="1">
      <c r="A1904" s="57"/>
      <c r="B1904" s="56">
        <v>2140.11</v>
      </c>
      <c r="C1904" s="55" t="s">
        <v>97</v>
      </c>
      <c r="D1904" s="55" t="s">
        <v>139</v>
      </c>
      <c r="E1904" s="55" t="s">
        <v>93</v>
      </c>
      <c r="F1904" s="55" t="s">
        <v>1098</v>
      </c>
    </row>
    <row r="1905" spans="1:6" ht="13.9" thickBot="1">
      <c r="A1905" s="57"/>
      <c r="B1905" s="56">
        <v>474.3</v>
      </c>
      <c r="C1905" s="55" t="s">
        <v>105</v>
      </c>
      <c r="D1905" s="55" t="s">
        <v>154</v>
      </c>
      <c r="E1905" s="55" t="s">
        <v>93</v>
      </c>
      <c r="F1905" s="55" t="s">
        <v>1098</v>
      </c>
    </row>
    <row r="1906" spans="1:6" ht="13.9" thickBot="1">
      <c r="A1906" s="57"/>
      <c r="B1906" s="56">
        <v>1298.68</v>
      </c>
      <c r="C1906" s="55" t="s">
        <v>91</v>
      </c>
      <c r="D1906" s="55" t="s">
        <v>223</v>
      </c>
      <c r="E1906" s="55" t="s">
        <v>93</v>
      </c>
      <c r="F1906" s="55" t="s">
        <v>1098</v>
      </c>
    </row>
    <row r="1907" spans="1:6" ht="13.9" thickBot="1">
      <c r="A1907" s="57"/>
      <c r="B1907" s="56">
        <v>10334.58</v>
      </c>
      <c r="C1907" s="55" t="s">
        <v>91</v>
      </c>
      <c r="D1907" s="55" t="s">
        <v>191</v>
      </c>
      <c r="E1907" s="55" t="s">
        <v>93</v>
      </c>
      <c r="F1907" s="55" t="s">
        <v>1098</v>
      </c>
    </row>
    <row r="1908" spans="1:6" ht="13.9" thickBot="1">
      <c r="A1908" s="55" t="s">
        <v>15</v>
      </c>
      <c r="B1908" s="56">
        <v>1925.5</v>
      </c>
      <c r="C1908" s="55" t="s">
        <v>99</v>
      </c>
      <c r="D1908" s="55" t="s">
        <v>250</v>
      </c>
      <c r="E1908" s="55" t="s">
        <v>93</v>
      </c>
      <c r="F1908" s="55" t="s">
        <v>1098</v>
      </c>
    </row>
    <row r="1909" spans="1:6" ht="13.9" thickBot="1">
      <c r="A1909" s="55" t="s">
        <v>15</v>
      </c>
      <c r="B1909" s="56">
        <v>-5171.33</v>
      </c>
      <c r="C1909" s="55" t="s">
        <v>99</v>
      </c>
      <c r="D1909" s="55" t="s">
        <v>909</v>
      </c>
      <c r="E1909" s="55" t="s">
        <v>102</v>
      </c>
      <c r="F1909" s="55" t="s">
        <v>1098</v>
      </c>
    </row>
    <row r="1910" spans="1:6" ht="13.9" thickBot="1">
      <c r="A1910" s="55" t="s">
        <v>15</v>
      </c>
      <c r="B1910" s="56">
        <v>288</v>
      </c>
      <c r="C1910" s="55" t="s">
        <v>99</v>
      </c>
      <c r="D1910" s="55" t="s">
        <v>328</v>
      </c>
      <c r="E1910" s="55" t="s">
        <v>93</v>
      </c>
      <c r="F1910" s="55" t="s">
        <v>1098</v>
      </c>
    </row>
    <row r="1911" spans="1:6" ht="13.9" thickBot="1">
      <c r="A1911" s="55" t="s">
        <v>15</v>
      </c>
      <c r="B1911" s="56">
        <v>2696.5</v>
      </c>
      <c r="C1911" s="55" t="s">
        <v>99</v>
      </c>
      <c r="D1911" s="55" t="s">
        <v>1108</v>
      </c>
      <c r="E1911" s="55" t="s">
        <v>93</v>
      </c>
      <c r="F1911" s="55" t="s">
        <v>1098</v>
      </c>
    </row>
    <row r="1912" spans="1:6" ht="13.9" thickBot="1">
      <c r="A1912" s="55" t="s">
        <v>15</v>
      </c>
      <c r="B1912" s="56">
        <v>-1044.93</v>
      </c>
      <c r="C1912" s="55" t="s">
        <v>108</v>
      </c>
      <c r="D1912" s="55" t="s">
        <v>443</v>
      </c>
      <c r="E1912" s="55" t="s">
        <v>102</v>
      </c>
      <c r="F1912" s="55" t="s">
        <v>1098</v>
      </c>
    </row>
    <row r="1913" spans="1:6" ht="13.9" thickBot="1">
      <c r="A1913" s="57"/>
      <c r="B1913" s="56">
        <v>39.130000000000003</v>
      </c>
      <c r="C1913" s="55" t="s">
        <v>91</v>
      </c>
      <c r="D1913" s="55" t="s">
        <v>113</v>
      </c>
      <c r="E1913" s="55" t="s">
        <v>93</v>
      </c>
      <c r="F1913" s="55" t="s">
        <v>1098</v>
      </c>
    </row>
    <row r="1914" spans="1:6" ht="13.9" thickBot="1">
      <c r="A1914" s="55" t="s">
        <v>15</v>
      </c>
      <c r="B1914" s="56">
        <v>13893.43</v>
      </c>
      <c r="C1914" s="55" t="s">
        <v>108</v>
      </c>
      <c r="D1914" s="55" t="s">
        <v>218</v>
      </c>
      <c r="E1914" s="55" t="s">
        <v>93</v>
      </c>
      <c r="F1914" s="55" t="s">
        <v>1098</v>
      </c>
    </row>
    <row r="1915" spans="1:6" ht="13.9" thickBot="1">
      <c r="A1915" s="55" t="s">
        <v>15</v>
      </c>
      <c r="B1915" s="56">
        <v>11773.36</v>
      </c>
      <c r="C1915" s="55" t="s">
        <v>108</v>
      </c>
      <c r="D1915" s="55" t="s">
        <v>184</v>
      </c>
      <c r="E1915" s="55" t="s">
        <v>93</v>
      </c>
      <c r="F1915" s="55" t="s">
        <v>1098</v>
      </c>
    </row>
    <row r="1916" spans="1:6" ht="13.9" thickBot="1">
      <c r="A1916" s="55" t="s">
        <v>15</v>
      </c>
      <c r="B1916" s="56">
        <v>-8487.9699999999993</v>
      </c>
      <c r="C1916" s="55" t="s">
        <v>99</v>
      </c>
      <c r="D1916" s="55" t="s">
        <v>164</v>
      </c>
      <c r="E1916" s="55" t="s">
        <v>102</v>
      </c>
      <c r="F1916" s="55" t="s">
        <v>1098</v>
      </c>
    </row>
    <row r="1917" spans="1:6" ht="13.9" thickBot="1">
      <c r="A1917" s="55" t="s">
        <v>15</v>
      </c>
      <c r="B1917" s="56">
        <v>4448.0200000000004</v>
      </c>
      <c r="C1917" s="55" t="s">
        <v>99</v>
      </c>
      <c r="D1917" s="55" t="s">
        <v>165</v>
      </c>
      <c r="E1917" s="55" t="s">
        <v>93</v>
      </c>
      <c r="F1917" s="55" t="s">
        <v>1098</v>
      </c>
    </row>
    <row r="1918" spans="1:6" ht="13.9" thickBot="1">
      <c r="A1918" s="57"/>
      <c r="B1918" s="56">
        <v>30043.79</v>
      </c>
      <c r="C1918" s="55" t="s">
        <v>106</v>
      </c>
      <c r="D1918" s="55" t="s">
        <v>156</v>
      </c>
      <c r="E1918" s="55" t="s">
        <v>93</v>
      </c>
      <c r="F1918" s="55" t="s">
        <v>1098</v>
      </c>
    </row>
    <row r="1919" spans="1:6" ht="13.9" thickBot="1">
      <c r="A1919" s="57"/>
      <c r="B1919" s="56">
        <v>-4581.3999999999996</v>
      </c>
      <c r="C1919" s="55" t="s">
        <v>106</v>
      </c>
      <c r="D1919" s="55" t="s">
        <v>156</v>
      </c>
      <c r="E1919" s="55" t="s">
        <v>102</v>
      </c>
      <c r="F1919" s="55" t="s">
        <v>1098</v>
      </c>
    </row>
    <row r="1920" spans="1:6" ht="13.9" thickBot="1">
      <c r="A1920" s="57"/>
      <c r="B1920" s="56">
        <v>51.06</v>
      </c>
      <c r="C1920" s="55" t="s">
        <v>106</v>
      </c>
      <c r="D1920" s="55" t="s">
        <v>189</v>
      </c>
      <c r="E1920" s="55" t="s">
        <v>93</v>
      </c>
      <c r="F1920" s="55" t="s">
        <v>1098</v>
      </c>
    </row>
    <row r="1921" spans="1:6" ht="13.9" thickBot="1">
      <c r="A1921" s="55" t="s">
        <v>15</v>
      </c>
      <c r="B1921" s="56">
        <v>1126.21</v>
      </c>
      <c r="C1921" s="55" t="s">
        <v>99</v>
      </c>
      <c r="D1921" s="55" t="s">
        <v>1109</v>
      </c>
      <c r="E1921" s="55" t="s">
        <v>93</v>
      </c>
      <c r="F1921" s="55" t="s">
        <v>1098</v>
      </c>
    </row>
    <row r="1922" spans="1:6" ht="13.9" thickBot="1">
      <c r="A1922" s="55" t="s">
        <v>15</v>
      </c>
      <c r="B1922" s="56">
        <v>628.9</v>
      </c>
      <c r="C1922" s="55" t="s">
        <v>99</v>
      </c>
      <c r="D1922" s="55" t="s">
        <v>745</v>
      </c>
      <c r="E1922" s="55" t="s">
        <v>93</v>
      </c>
      <c r="F1922" s="55" t="s">
        <v>1098</v>
      </c>
    </row>
    <row r="1923" spans="1:6" ht="13.9" thickBot="1">
      <c r="A1923" s="55" t="s">
        <v>15</v>
      </c>
      <c r="B1923" s="56">
        <v>1166.8499999999999</v>
      </c>
      <c r="C1923" s="55" t="s">
        <v>99</v>
      </c>
      <c r="D1923" s="55" t="s">
        <v>1071</v>
      </c>
      <c r="E1923" s="55" t="s">
        <v>93</v>
      </c>
      <c r="F1923" s="55" t="s">
        <v>1098</v>
      </c>
    </row>
    <row r="1924" spans="1:6" ht="13.9" thickBot="1">
      <c r="A1924" s="55" t="s">
        <v>15</v>
      </c>
      <c r="B1924" s="56">
        <v>-2569.66</v>
      </c>
      <c r="C1924" s="55" t="s">
        <v>99</v>
      </c>
      <c r="D1924" s="55" t="s">
        <v>808</v>
      </c>
      <c r="E1924" s="55" t="s">
        <v>102</v>
      </c>
      <c r="F1924" s="55" t="s">
        <v>1098</v>
      </c>
    </row>
    <row r="1925" spans="1:6" ht="13.9" thickBot="1">
      <c r="A1925" s="55" t="s">
        <v>15</v>
      </c>
      <c r="B1925" s="56">
        <v>-698</v>
      </c>
      <c r="C1925" s="55" t="s">
        <v>99</v>
      </c>
      <c r="D1925" s="55" t="s">
        <v>1065</v>
      </c>
      <c r="E1925" s="55" t="s">
        <v>102</v>
      </c>
      <c r="F1925" s="55" t="s">
        <v>1098</v>
      </c>
    </row>
    <row r="1926" spans="1:6" ht="13.9" thickBot="1">
      <c r="A1926" s="55" t="s">
        <v>15</v>
      </c>
      <c r="B1926" s="56">
        <v>7660.61</v>
      </c>
      <c r="C1926" s="55" t="s">
        <v>99</v>
      </c>
      <c r="D1926" s="55" t="s">
        <v>883</v>
      </c>
      <c r="E1926" s="55" t="s">
        <v>93</v>
      </c>
      <c r="F1926" s="55" t="s">
        <v>1098</v>
      </c>
    </row>
    <row r="1927" spans="1:6" ht="13.9" thickBot="1">
      <c r="A1927" s="57"/>
      <c r="B1927" s="56">
        <v>107.21</v>
      </c>
      <c r="C1927" s="55" t="s">
        <v>120</v>
      </c>
      <c r="D1927" s="55" t="s">
        <v>321</v>
      </c>
      <c r="E1927" s="55" t="s">
        <v>93</v>
      </c>
      <c r="F1927" s="55" t="s">
        <v>1098</v>
      </c>
    </row>
    <row r="1928" spans="1:6" ht="13.9" thickBot="1">
      <c r="A1928" s="55" t="s">
        <v>15</v>
      </c>
      <c r="B1928" s="56">
        <v>153.94999999999999</v>
      </c>
      <c r="C1928" s="55" t="s">
        <v>99</v>
      </c>
      <c r="D1928" s="55" t="s">
        <v>969</v>
      </c>
      <c r="E1928" s="55" t="s">
        <v>93</v>
      </c>
      <c r="F1928" s="55" t="s">
        <v>1098</v>
      </c>
    </row>
    <row r="1929" spans="1:6" ht="13.9" thickBot="1">
      <c r="A1929" s="57"/>
      <c r="B1929" s="56">
        <v>49.85</v>
      </c>
      <c r="C1929" s="55" t="s">
        <v>97</v>
      </c>
      <c r="D1929" s="55" t="s">
        <v>216</v>
      </c>
      <c r="E1929" s="55" t="s">
        <v>93</v>
      </c>
      <c r="F1929" s="55" t="s">
        <v>1098</v>
      </c>
    </row>
    <row r="1930" spans="1:6" ht="13.9" thickBot="1">
      <c r="A1930" s="55" t="s">
        <v>20</v>
      </c>
      <c r="B1930" s="56">
        <v>-16101.37</v>
      </c>
      <c r="C1930" s="55" t="s">
        <v>99</v>
      </c>
      <c r="D1930" s="55" t="s">
        <v>872</v>
      </c>
      <c r="E1930" s="55" t="s">
        <v>102</v>
      </c>
      <c r="F1930" s="55" t="s">
        <v>1098</v>
      </c>
    </row>
    <row r="1931" spans="1:6" ht="13.9" thickBot="1">
      <c r="A1931" s="55" t="s">
        <v>20</v>
      </c>
      <c r="B1931" s="56">
        <v>-2437.75</v>
      </c>
      <c r="C1931" s="55" t="s">
        <v>99</v>
      </c>
      <c r="D1931" s="55" t="s">
        <v>1039</v>
      </c>
      <c r="E1931" s="55" t="s">
        <v>102</v>
      </c>
      <c r="F1931" s="55" t="s">
        <v>1098</v>
      </c>
    </row>
    <row r="1932" spans="1:6" ht="13.9" thickBot="1">
      <c r="A1932" s="55" t="s">
        <v>15</v>
      </c>
      <c r="B1932" s="56">
        <v>-4987.16</v>
      </c>
      <c r="C1932" s="55" t="s">
        <v>99</v>
      </c>
      <c r="D1932" s="55" t="s">
        <v>714</v>
      </c>
      <c r="E1932" s="55" t="s">
        <v>102</v>
      </c>
      <c r="F1932" s="55" t="s">
        <v>1098</v>
      </c>
    </row>
    <row r="1933" spans="1:6" ht="13.9" thickBot="1">
      <c r="A1933" s="55" t="s">
        <v>15</v>
      </c>
      <c r="B1933" s="56">
        <v>-4728.45</v>
      </c>
      <c r="C1933" s="55" t="s">
        <v>99</v>
      </c>
      <c r="D1933" s="55" t="s">
        <v>1027</v>
      </c>
      <c r="E1933" s="55" t="s">
        <v>102</v>
      </c>
      <c r="F1933" s="55" t="s">
        <v>1098</v>
      </c>
    </row>
    <row r="1934" spans="1:6" ht="13.9" thickBot="1">
      <c r="A1934" s="57"/>
      <c r="B1934" s="56">
        <v>8650.09</v>
      </c>
      <c r="C1934" s="55" t="s">
        <v>97</v>
      </c>
      <c r="D1934" s="55" t="s">
        <v>157</v>
      </c>
      <c r="E1934" s="55" t="s">
        <v>93</v>
      </c>
      <c r="F1934" s="55" t="s">
        <v>1098</v>
      </c>
    </row>
    <row r="1935" spans="1:6" ht="13.9" thickBot="1">
      <c r="A1935" s="57"/>
      <c r="B1935" s="56">
        <v>3621.75</v>
      </c>
      <c r="C1935" s="55" t="s">
        <v>91</v>
      </c>
      <c r="D1935" s="55" t="s">
        <v>142</v>
      </c>
      <c r="E1935" s="55" t="s">
        <v>93</v>
      </c>
      <c r="F1935" s="55" t="s">
        <v>1098</v>
      </c>
    </row>
    <row r="1936" spans="1:6" ht="13.9" thickBot="1">
      <c r="A1936" s="57"/>
      <c r="B1936" s="56">
        <v>207.22</v>
      </c>
      <c r="C1936" s="55" t="s">
        <v>129</v>
      </c>
      <c r="D1936" s="55" t="s">
        <v>140</v>
      </c>
      <c r="E1936" s="55" t="s">
        <v>93</v>
      </c>
      <c r="F1936" s="55" t="s">
        <v>1098</v>
      </c>
    </row>
    <row r="1937" spans="1:6" ht="13.9" thickBot="1">
      <c r="A1937" s="55" t="s">
        <v>15</v>
      </c>
      <c r="B1937" s="56">
        <v>410</v>
      </c>
      <c r="C1937" s="55" t="s">
        <v>108</v>
      </c>
      <c r="D1937" s="55" t="s">
        <v>467</v>
      </c>
      <c r="E1937" s="55" t="s">
        <v>93</v>
      </c>
      <c r="F1937" s="55" t="s">
        <v>1098</v>
      </c>
    </row>
    <row r="1938" spans="1:6" ht="13.9" thickBot="1">
      <c r="A1938" s="55" t="s">
        <v>15</v>
      </c>
      <c r="B1938" s="56">
        <v>7293.1</v>
      </c>
      <c r="C1938" s="55" t="s">
        <v>99</v>
      </c>
      <c r="D1938" s="55" t="s">
        <v>1110</v>
      </c>
      <c r="E1938" s="55" t="s">
        <v>93</v>
      </c>
      <c r="F1938" s="55" t="s">
        <v>1098</v>
      </c>
    </row>
    <row r="1939" spans="1:6" ht="13.9" thickBot="1">
      <c r="A1939" s="55" t="s">
        <v>15</v>
      </c>
      <c r="B1939" s="56">
        <v>927.81</v>
      </c>
      <c r="C1939" s="55" t="s">
        <v>99</v>
      </c>
      <c r="D1939" s="55" t="s">
        <v>197</v>
      </c>
      <c r="E1939" s="55" t="s">
        <v>93</v>
      </c>
      <c r="F1939" s="55" t="s">
        <v>1098</v>
      </c>
    </row>
    <row r="1940" spans="1:6" ht="13.9" thickBot="1">
      <c r="A1940" s="55" t="s">
        <v>15</v>
      </c>
      <c r="B1940" s="56">
        <v>14995.72</v>
      </c>
      <c r="C1940" s="55" t="s">
        <v>108</v>
      </c>
      <c r="D1940" s="55" t="s">
        <v>218</v>
      </c>
      <c r="E1940" s="55" t="s">
        <v>93</v>
      </c>
      <c r="F1940" s="55" t="s">
        <v>1111</v>
      </c>
    </row>
    <row r="1941" spans="1:6" ht="13.9" thickBot="1">
      <c r="A1941" s="55" t="s">
        <v>15</v>
      </c>
      <c r="B1941" s="56">
        <v>30531.48</v>
      </c>
      <c r="C1941" s="55" t="s">
        <v>99</v>
      </c>
      <c r="D1941" s="55" t="s">
        <v>164</v>
      </c>
      <c r="E1941" s="55" t="s">
        <v>93</v>
      </c>
      <c r="F1941" s="55" t="s">
        <v>1111</v>
      </c>
    </row>
    <row r="1942" spans="1:6" ht="13.9" thickBot="1">
      <c r="A1942" s="55" t="s">
        <v>15</v>
      </c>
      <c r="B1942" s="56">
        <v>3733.88</v>
      </c>
      <c r="C1942" s="55" t="s">
        <v>99</v>
      </c>
      <c r="D1942" s="55" t="s">
        <v>165</v>
      </c>
      <c r="E1942" s="55" t="s">
        <v>93</v>
      </c>
      <c r="F1942" s="55" t="s">
        <v>1111</v>
      </c>
    </row>
    <row r="1943" spans="1:6" ht="13.9" thickBot="1">
      <c r="A1943" s="55" t="s">
        <v>15</v>
      </c>
      <c r="B1943" s="56">
        <v>1487.78</v>
      </c>
      <c r="C1943" s="55" t="s">
        <v>99</v>
      </c>
      <c r="D1943" s="55" t="s">
        <v>816</v>
      </c>
      <c r="E1943" s="55" t="s">
        <v>93</v>
      </c>
      <c r="F1943" s="55" t="s">
        <v>1111</v>
      </c>
    </row>
    <row r="1944" spans="1:6" ht="13.9" thickBot="1">
      <c r="A1944" s="55" t="s">
        <v>15</v>
      </c>
      <c r="B1944" s="56">
        <v>425.64</v>
      </c>
      <c r="C1944" s="55" t="s">
        <v>99</v>
      </c>
      <c r="D1944" s="55" t="s">
        <v>1112</v>
      </c>
      <c r="E1944" s="55" t="s">
        <v>93</v>
      </c>
      <c r="F1944" s="55" t="s">
        <v>1111</v>
      </c>
    </row>
    <row r="1945" spans="1:6" ht="13.9" thickBot="1">
      <c r="A1945" s="55" t="s">
        <v>15</v>
      </c>
      <c r="B1945" s="56">
        <v>1546.72</v>
      </c>
      <c r="C1945" s="55" t="s">
        <v>101</v>
      </c>
      <c r="D1945" s="55" t="s">
        <v>1063</v>
      </c>
      <c r="E1945" s="55" t="s">
        <v>93</v>
      </c>
      <c r="F1945" s="55" t="s">
        <v>1111</v>
      </c>
    </row>
    <row r="1946" spans="1:6" ht="13.9" thickBot="1">
      <c r="A1946" s="55" t="s">
        <v>15</v>
      </c>
      <c r="B1946" s="56">
        <v>-2461.73</v>
      </c>
      <c r="C1946" s="55" t="s">
        <v>99</v>
      </c>
      <c r="D1946" s="55" t="s">
        <v>808</v>
      </c>
      <c r="E1946" s="55" t="s">
        <v>102</v>
      </c>
      <c r="F1946" s="55" t="s">
        <v>1111</v>
      </c>
    </row>
    <row r="1947" spans="1:6" ht="13.9" thickBot="1">
      <c r="A1947" s="57"/>
      <c r="B1947" s="56">
        <v>2807.1</v>
      </c>
      <c r="C1947" s="55" t="s">
        <v>91</v>
      </c>
      <c r="D1947" s="55" t="s">
        <v>110</v>
      </c>
      <c r="E1947" s="55" t="s">
        <v>93</v>
      </c>
      <c r="F1947" s="55" t="s">
        <v>1111</v>
      </c>
    </row>
    <row r="1948" spans="1:6" ht="13.9" thickBot="1">
      <c r="A1948" s="55" t="s">
        <v>15</v>
      </c>
      <c r="B1948" s="56">
        <v>187.47</v>
      </c>
      <c r="C1948" s="55" t="s">
        <v>108</v>
      </c>
      <c r="D1948" s="55" t="s">
        <v>1113</v>
      </c>
      <c r="E1948" s="55" t="s">
        <v>93</v>
      </c>
      <c r="F1948" s="55" t="s">
        <v>1111</v>
      </c>
    </row>
    <row r="1949" spans="1:6" ht="13.9" thickBot="1">
      <c r="A1949" s="57"/>
      <c r="B1949" s="56">
        <v>591.69000000000005</v>
      </c>
      <c r="C1949" s="55" t="s">
        <v>111</v>
      </c>
      <c r="D1949" s="55" t="s">
        <v>153</v>
      </c>
      <c r="E1949" s="55" t="s">
        <v>93</v>
      </c>
      <c r="F1949" s="55" t="s">
        <v>1111</v>
      </c>
    </row>
    <row r="1950" spans="1:6" ht="13.9" thickBot="1">
      <c r="A1950" s="55" t="s">
        <v>15</v>
      </c>
      <c r="B1950" s="56">
        <v>2391.6</v>
      </c>
      <c r="C1950" s="55" t="s">
        <v>99</v>
      </c>
      <c r="D1950" s="55" t="s">
        <v>836</v>
      </c>
      <c r="E1950" s="55" t="s">
        <v>93</v>
      </c>
      <c r="F1950" s="55" t="s">
        <v>1111</v>
      </c>
    </row>
    <row r="1951" spans="1:6" ht="13.9" thickBot="1">
      <c r="A1951" s="55" t="s">
        <v>15</v>
      </c>
      <c r="B1951" s="56">
        <v>1287.98</v>
      </c>
      <c r="C1951" s="55" t="s">
        <v>99</v>
      </c>
      <c r="D1951" s="55" t="s">
        <v>1093</v>
      </c>
      <c r="E1951" s="55" t="s">
        <v>93</v>
      </c>
      <c r="F1951" s="55" t="s">
        <v>1111</v>
      </c>
    </row>
    <row r="1952" spans="1:6" ht="13.9" thickBot="1">
      <c r="A1952" s="55" t="s">
        <v>15</v>
      </c>
      <c r="B1952" s="56">
        <v>3699.27</v>
      </c>
      <c r="C1952" s="55" t="s">
        <v>99</v>
      </c>
      <c r="D1952" s="55" t="s">
        <v>1114</v>
      </c>
      <c r="E1952" s="55" t="s">
        <v>93</v>
      </c>
      <c r="F1952" s="55" t="s">
        <v>1111</v>
      </c>
    </row>
    <row r="1953" spans="1:6" ht="13.9" thickBot="1">
      <c r="A1953" s="55" t="s">
        <v>15</v>
      </c>
      <c r="B1953" s="56">
        <v>-2259.52</v>
      </c>
      <c r="C1953" s="55" t="s">
        <v>99</v>
      </c>
      <c r="D1953" s="55" t="s">
        <v>1114</v>
      </c>
      <c r="E1953" s="55" t="s">
        <v>102</v>
      </c>
      <c r="F1953" s="55" t="s">
        <v>1111</v>
      </c>
    </row>
    <row r="1954" spans="1:6" ht="13.9" thickBot="1">
      <c r="A1954" s="55" t="s">
        <v>15</v>
      </c>
      <c r="B1954" s="56">
        <v>-4535.96</v>
      </c>
      <c r="C1954" s="55" t="s">
        <v>99</v>
      </c>
      <c r="D1954" s="55" t="s">
        <v>714</v>
      </c>
      <c r="E1954" s="55" t="s">
        <v>102</v>
      </c>
      <c r="F1954" s="55" t="s">
        <v>1111</v>
      </c>
    </row>
    <row r="1955" spans="1:6" ht="13.9" thickBot="1">
      <c r="A1955" s="55" t="s">
        <v>15</v>
      </c>
      <c r="B1955" s="56">
        <v>205.25</v>
      </c>
      <c r="C1955" s="55" t="s">
        <v>99</v>
      </c>
      <c r="D1955" s="55" t="s">
        <v>1088</v>
      </c>
      <c r="E1955" s="55" t="s">
        <v>93</v>
      </c>
      <c r="F1955" s="55" t="s">
        <v>1111</v>
      </c>
    </row>
    <row r="1956" spans="1:6" ht="13.9" thickBot="1">
      <c r="A1956" s="55" t="s">
        <v>15</v>
      </c>
      <c r="B1956" s="56">
        <v>-4132.21</v>
      </c>
      <c r="C1956" s="55" t="s">
        <v>99</v>
      </c>
      <c r="D1956" s="55" t="s">
        <v>253</v>
      </c>
      <c r="E1956" s="55" t="s">
        <v>102</v>
      </c>
      <c r="F1956" s="55" t="s">
        <v>1111</v>
      </c>
    </row>
    <row r="1957" spans="1:6" ht="13.9" thickBot="1">
      <c r="A1957" s="55" t="s">
        <v>15</v>
      </c>
      <c r="B1957" s="56">
        <v>6977.61</v>
      </c>
      <c r="C1957" s="55" t="s">
        <v>99</v>
      </c>
      <c r="D1957" s="55" t="s">
        <v>1089</v>
      </c>
      <c r="E1957" s="55" t="s">
        <v>93</v>
      </c>
      <c r="F1957" s="55" t="s">
        <v>1111</v>
      </c>
    </row>
    <row r="1958" spans="1:6" ht="13.9" thickBot="1">
      <c r="A1958" s="55" t="s">
        <v>15</v>
      </c>
      <c r="B1958" s="56">
        <v>3991.56</v>
      </c>
      <c r="C1958" s="55" t="s">
        <v>99</v>
      </c>
      <c r="D1958" s="55" t="s">
        <v>937</v>
      </c>
      <c r="E1958" s="55" t="s">
        <v>93</v>
      </c>
      <c r="F1958" s="55" t="s">
        <v>1111</v>
      </c>
    </row>
    <row r="1959" spans="1:6" ht="13.9" thickBot="1">
      <c r="A1959" s="55" t="s">
        <v>15</v>
      </c>
      <c r="B1959" s="56">
        <v>-1469.39</v>
      </c>
      <c r="C1959" s="55" t="s">
        <v>99</v>
      </c>
      <c r="D1959" s="55" t="s">
        <v>1108</v>
      </c>
      <c r="E1959" s="55" t="s">
        <v>102</v>
      </c>
      <c r="F1959" s="55" t="s">
        <v>1111</v>
      </c>
    </row>
    <row r="1960" spans="1:6" ht="13.9" thickBot="1">
      <c r="A1960" s="55" t="s">
        <v>15</v>
      </c>
      <c r="B1960" s="56">
        <v>-320.95</v>
      </c>
      <c r="C1960" s="55" t="s">
        <v>99</v>
      </c>
      <c r="D1960" s="55" t="s">
        <v>1077</v>
      </c>
      <c r="E1960" s="55" t="s">
        <v>102</v>
      </c>
      <c r="F1960" s="55" t="s">
        <v>1111</v>
      </c>
    </row>
    <row r="1961" spans="1:6" ht="13.9" thickBot="1">
      <c r="A1961" s="57"/>
      <c r="B1961" s="56">
        <v>286.91000000000003</v>
      </c>
      <c r="C1961" s="55" t="s">
        <v>97</v>
      </c>
      <c r="D1961" s="55" t="s">
        <v>157</v>
      </c>
      <c r="E1961" s="55" t="s">
        <v>93</v>
      </c>
      <c r="F1961" s="55" t="s">
        <v>1111</v>
      </c>
    </row>
    <row r="1962" spans="1:6" ht="13.9" thickBot="1">
      <c r="A1962" s="55" t="s">
        <v>20</v>
      </c>
      <c r="B1962" s="56">
        <v>93630</v>
      </c>
      <c r="C1962" s="55" t="s">
        <v>99</v>
      </c>
      <c r="D1962" s="55" t="s">
        <v>215</v>
      </c>
      <c r="E1962" s="55" t="s">
        <v>93</v>
      </c>
      <c r="F1962" s="55" t="s">
        <v>1111</v>
      </c>
    </row>
    <row r="1963" spans="1:6" ht="13.9" thickBot="1">
      <c r="A1963" s="55" t="s">
        <v>15</v>
      </c>
      <c r="B1963" s="56">
        <v>-864</v>
      </c>
      <c r="C1963" s="55" t="s">
        <v>99</v>
      </c>
      <c r="D1963" s="55" t="s">
        <v>1070</v>
      </c>
      <c r="E1963" s="55" t="s">
        <v>102</v>
      </c>
      <c r="F1963" s="55" t="s">
        <v>1111</v>
      </c>
    </row>
    <row r="1964" spans="1:6" ht="13.9" thickBot="1">
      <c r="A1964" s="55" t="s">
        <v>15</v>
      </c>
      <c r="B1964" s="56">
        <v>153.34</v>
      </c>
      <c r="C1964" s="55" t="s">
        <v>99</v>
      </c>
      <c r="D1964" s="55" t="s">
        <v>145</v>
      </c>
      <c r="E1964" s="55" t="s">
        <v>93</v>
      </c>
      <c r="F1964" s="55" t="s">
        <v>1111</v>
      </c>
    </row>
    <row r="1965" spans="1:6" ht="13.9" thickBot="1">
      <c r="A1965" s="57"/>
      <c r="B1965" s="56">
        <v>1105.22</v>
      </c>
      <c r="C1965" s="55" t="s">
        <v>91</v>
      </c>
      <c r="D1965" s="55" t="s">
        <v>206</v>
      </c>
      <c r="E1965" s="55" t="s">
        <v>93</v>
      </c>
      <c r="F1965" s="55" t="s">
        <v>1111</v>
      </c>
    </row>
    <row r="1966" spans="1:6" ht="13.9" thickBot="1">
      <c r="A1966" s="57"/>
      <c r="B1966" s="56">
        <v>-12.95</v>
      </c>
      <c r="C1966" s="55" t="s">
        <v>91</v>
      </c>
      <c r="D1966" s="55" t="s">
        <v>113</v>
      </c>
      <c r="E1966" s="55" t="s">
        <v>102</v>
      </c>
      <c r="F1966" s="55" t="s">
        <v>1111</v>
      </c>
    </row>
    <row r="1967" spans="1:6" ht="13.9" thickBot="1">
      <c r="A1967" s="55" t="s">
        <v>15</v>
      </c>
      <c r="B1967" s="56">
        <v>-13500</v>
      </c>
      <c r="C1967" s="55" t="s">
        <v>99</v>
      </c>
      <c r="D1967" s="55" t="s">
        <v>952</v>
      </c>
      <c r="E1967" s="55" t="s">
        <v>102</v>
      </c>
      <c r="F1967" s="55" t="s">
        <v>1111</v>
      </c>
    </row>
    <row r="1968" spans="1:6" ht="13.9" thickBot="1">
      <c r="A1968" s="55" t="s">
        <v>15</v>
      </c>
      <c r="B1968" s="56">
        <v>9947.4699999999993</v>
      </c>
      <c r="C1968" s="55" t="s">
        <v>99</v>
      </c>
      <c r="D1968" s="55" t="s">
        <v>198</v>
      </c>
      <c r="E1968" s="55" t="s">
        <v>93</v>
      </c>
      <c r="F1968" s="55" t="s">
        <v>1111</v>
      </c>
    </row>
    <row r="1969" spans="1:6" ht="13.9" thickBot="1">
      <c r="A1969" s="55" t="s">
        <v>15</v>
      </c>
      <c r="B1969" s="56">
        <v>47.39</v>
      </c>
      <c r="C1969" s="55" t="s">
        <v>99</v>
      </c>
      <c r="D1969" s="55" t="s">
        <v>1063</v>
      </c>
      <c r="E1969" s="55" t="s">
        <v>93</v>
      </c>
      <c r="F1969" s="55" t="s">
        <v>1111</v>
      </c>
    </row>
    <row r="1970" spans="1:6" ht="13.9" thickBot="1">
      <c r="A1970" s="55" t="s">
        <v>15</v>
      </c>
      <c r="B1970" s="56">
        <v>1801.51</v>
      </c>
      <c r="C1970" s="55" t="s">
        <v>99</v>
      </c>
      <c r="D1970" s="55" t="s">
        <v>746</v>
      </c>
      <c r="E1970" s="55" t="s">
        <v>93</v>
      </c>
      <c r="F1970" s="55" t="s">
        <v>1111</v>
      </c>
    </row>
    <row r="1971" spans="1:6" ht="13.9" thickBot="1">
      <c r="A1971" s="55" t="s">
        <v>15</v>
      </c>
      <c r="B1971" s="56">
        <v>6702.91</v>
      </c>
      <c r="C1971" s="55" t="s">
        <v>99</v>
      </c>
      <c r="D1971" s="55" t="s">
        <v>211</v>
      </c>
      <c r="E1971" s="55" t="s">
        <v>93</v>
      </c>
      <c r="F1971" s="55" t="s">
        <v>1111</v>
      </c>
    </row>
    <row r="1972" spans="1:6" ht="13.9" thickBot="1">
      <c r="A1972" s="55" t="s">
        <v>15</v>
      </c>
      <c r="B1972" s="56">
        <v>-2674.99</v>
      </c>
      <c r="C1972" s="55" t="s">
        <v>99</v>
      </c>
      <c r="D1972" s="55" t="s">
        <v>211</v>
      </c>
      <c r="E1972" s="55" t="s">
        <v>102</v>
      </c>
      <c r="F1972" s="55" t="s">
        <v>1111</v>
      </c>
    </row>
    <row r="1973" spans="1:6" ht="13.9" thickBot="1">
      <c r="A1973" s="57"/>
      <c r="B1973" s="56">
        <v>1998.3</v>
      </c>
      <c r="C1973" s="55" t="s">
        <v>106</v>
      </c>
      <c r="D1973" s="55" t="s">
        <v>107</v>
      </c>
      <c r="E1973" s="55" t="s">
        <v>93</v>
      </c>
      <c r="F1973" s="55" t="s">
        <v>1111</v>
      </c>
    </row>
    <row r="1974" spans="1:6" ht="13.9" thickBot="1">
      <c r="A1974" s="55" t="s">
        <v>15</v>
      </c>
      <c r="B1974" s="56">
        <v>51.09</v>
      </c>
      <c r="C1974" s="55" t="s">
        <v>108</v>
      </c>
      <c r="D1974" s="55" t="s">
        <v>520</v>
      </c>
      <c r="E1974" s="55" t="s">
        <v>93</v>
      </c>
      <c r="F1974" s="55" t="s">
        <v>1111</v>
      </c>
    </row>
    <row r="1975" spans="1:6" ht="13.9" thickBot="1">
      <c r="A1975" s="55" t="s">
        <v>15</v>
      </c>
      <c r="B1975" s="56">
        <v>-2191.83</v>
      </c>
      <c r="C1975" s="55" t="s">
        <v>99</v>
      </c>
      <c r="D1975" s="55" t="s">
        <v>730</v>
      </c>
      <c r="E1975" s="55" t="s">
        <v>102</v>
      </c>
      <c r="F1975" s="55" t="s">
        <v>1111</v>
      </c>
    </row>
    <row r="1976" spans="1:6" ht="13.9" thickBot="1">
      <c r="A1976" s="55" t="s">
        <v>15</v>
      </c>
      <c r="B1976" s="56">
        <v>6873.02</v>
      </c>
      <c r="C1976" s="55" t="s">
        <v>99</v>
      </c>
      <c r="D1976" s="55" t="s">
        <v>730</v>
      </c>
      <c r="E1976" s="55" t="s">
        <v>93</v>
      </c>
      <c r="F1976" s="55" t="s">
        <v>1111</v>
      </c>
    </row>
    <row r="1977" spans="1:6" ht="13.9" thickBot="1">
      <c r="A1977" s="55" t="s">
        <v>20</v>
      </c>
      <c r="B1977" s="56">
        <v>-1642.94</v>
      </c>
      <c r="C1977" s="55" t="s">
        <v>99</v>
      </c>
      <c r="D1977" s="55" t="s">
        <v>957</v>
      </c>
      <c r="E1977" s="55" t="s">
        <v>102</v>
      </c>
      <c r="F1977" s="55" t="s">
        <v>1111</v>
      </c>
    </row>
    <row r="1978" spans="1:6" ht="13.9" thickBot="1">
      <c r="A1978" s="55" t="s">
        <v>15</v>
      </c>
      <c r="B1978" s="56">
        <v>1305.3399999999999</v>
      </c>
      <c r="C1978" s="55" t="s">
        <v>99</v>
      </c>
      <c r="D1978" s="55" t="s">
        <v>311</v>
      </c>
      <c r="E1978" s="55" t="s">
        <v>93</v>
      </c>
      <c r="F1978" s="55" t="s">
        <v>1111</v>
      </c>
    </row>
    <row r="1979" spans="1:6" ht="13.9" thickBot="1">
      <c r="A1979" s="57"/>
      <c r="B1979" s="56">
        <v>60.06</v>
      </c>
      <c r="C1979" s="55" t="s">
        <v>91</v>
      </c>
      <c r="D1979" s="55" t="s">
        <v>289</v>
      </c>
      <c r="E1979" s="55" t="s">
        <v>93</v>
      </c>
      <c r="F1979" s="55" t="s">
        <v>1111</v>
      </c>
    </row>
    <row r="1980" spans="1:6" ht="13.9" thickBot="1">
      <c r="A1980" s="55" t="s">
        <v>15</v>
      </c>
      <c r="B1980" s="56">
        <v>407.31</v>
      </c>
      <c r="C1980" s="55" t="s">
        <v>108</v>
      </c>
      <c r="D1980" s="55" t="s">
        <v>229</v>
      </c>
      <c r="E1980" s="55" t="s">
        <v>93</v>
      </c>
      <c r="F1980" s="55" t="s">
        <v>1111</v>
      </c>
    </row>
    <row r="1981" spans="1:6" ht="13.9" thickBot="1">
      <c r="A1981" s="55" t="s">
        <v>15</v>
      </c>
      <c r="B1981" s="56">
        <v>348.48</v>
      </c>
      <c r="C1981" s="55" t="s">
        <v>99</v>
      </c>
      <c r="D1981" s="55" t="s">
        <v>152</v>
      </c>
      <c r="E1981" s="55" t="s">
        <v>93</v>
      </c>
      <c r="F1981" s="55" t="s">
        <v>1111</v>
      </c>
    </row>
    <row r="1982" spans="1:6" ht="13.9" thickBot="1">
      <c r="A1982" s="55" t="s">
        <v>15</v>
      </c>
      <c r="B1982" s="56">
        <v>3587.06</v>
      </c>
      <c r="C1982" s="55" t="s">
        <v>99</v>
      </c>
      <c r="D1982" s="55" t="s">
        <v>846</v>
      </c>
      <c r="E1982" s="55" t="s">
        <v>93</v>
      </c>
      <c r="F1982" s="55" t="s">
        <v>1111</v>
      </c>
    </row>
    <row r="1983" spans="1:6" ht="13.9" thickBot="1">
      <c r="A1983" s="55" t="s">
        <v>103</v>
      </c>
      <c r="B1983" s="56">
        <v>-514.61</v>
      </c>
      <c r="C1983" s="55" t="s">
        <v>99</v>
      </c>
      <c r="D1983" s="55" t="s">
        <v>123</v>
      </c>
      <c r="E1983" s="55" t="s">
        <v>102</v>
      </c>
      <c r="F1983" s="55" t="s">
        <v>1111</v>
      </c>
    </row>
    <row r="1984" spans="1:6" ht="13.9" thickBot="1">
      <c r="A1984" s="55" t="s">
        <v>15</v>
      </c>
      <c r="B1984" s="56">
        <v>592.03</v>
      </c>
      <c r="C1984" s="55" t="s">
        <v>99</v>
      </c>
      <c r="D1984" s="55" t="s">
        <v>1103</v>
      </c>
      <c r="E1984" s="55" t="s">
        <v>93</v>
      </c>
      <c r="F1984" s="55" t="s">
        <v>1111</v>
      </c>
    </row>
    <row r="1985" spans="1:6" ht="13.9" thickBot="1">
      <c r="A1985" s="55" t="s">
        <v>15</v>
      </c>
      <c r="B1985" s="56">
        <v>446.94</v>
      </c>
      <c r="C1985" s="55" t="s">
        <v>99</v>
      </c>
      <c r="D1985" s="55" t="s">
        <v>948</v>
      </c>
      <c r="E1985" s="55" t="s">
        <v>93</v>
      </c>
      <c r="F1985" s="55" t="s">
        <v>1111</v>
      </c>
    </row>
    <row r="1986" spans="1:6" ht="13.9" thickBot="1">
      <c r="A1986" s="55" t="s">
        <v>20</v>
      </c>
      <c r="B1986" s="56">
        <v>1014.58</v>
      </c>
      <c r="C1986" s="55" t="s">
        <v>99</v>
      </c>
      <c r="D1986" s="55" t="s">
        <v>959</v>
      </c>
      <c r="E1986" s="55" t="s">
        <v>93</v>
      </c>
      <c r="F1986" s="55" t="s">
        <v>1111</v>
      </c>
    </row>
    <row r="1987" spans="1:6" ht="13.9" thickBot="1">
      <c r="A1987" s="55" t="s">
        <v>15</v>
      </c>
      <c r="B1987" s="56">
        <v>2697.27</v>
      </c>
      <c r="C1987" s="55" t="s">
        <v>99</v>
      </c>
      <c r="D1987" s="55" t="s">
        <v>1099</v>
      </c>
      <c r="E1987" s="55" t="s">
        <v>93</v>
      </c>
      <c r="F1987" s="55" t="s">
        <v>1111</v>
      </c>
    </row>
    <row r="1988" spans="1:6" ht="13.9" thickBot="1">
      <c r="A1988" s="55" t="s">
        <v>15</v>
      </c>
      <c r="B1988" s="56">
        <v>-288</v>
      </c>
      <c r="C1988" s="55" t="s">
        <v>99</v>
      </c>
      <c r="D1988" s="55" t="s">
        <v>328</v>
      </c>
      <c r="E1988" s="55" t="s">
        <v>102</v>
      </c>
      <c r="F1988" s="55" t="s">
        <v>1111</v>
      </c>
    </row>
    <row r="1989" spans="1:6" ht="13.9" thickBot="1">
      <c r="A1989" s="55" t="s">
        <v>15</v>
      </c>
      <c r="B1989" s="56">
        <v>-700.21</v>
      </c>
      <c r="C1989" s="55" t="s">
        <v>99</v>
      </c>
      <c r="D1989" s="55" t="s">
        <v>1088</v>
      </c>
      <c r="E1989" s="55" t="s">
        <v>102</v>
      </c>
      <c r="F1989" s="55" t="s">
        <v>1111</v>
      </c>
    </row>
    <row r="1990" spans="1:6" ht="13.9" thickBot="1">
      <c r="A1990" s="55" t="s">
        <v>15</v>
      </c>
      <c r="B1990" s="56">
        <v>-38.6</v>
      </c>
      <c r="C1990" s="55" t="s">
        <v>99</v>
      </c>
      <c r="D1990" s="55" t="s">
        <v>230</v>
      </c>
      <c r="E1990" s="55" t="s">
        <v>102</v>
      </c>
      <c r="F1990" s="55" t="s">
        <v>1111</v>
      </c>
    </row>
    <row r="1991" spans="1:6" ht="13.9" thickBot="1">
      <c r="A1991" s="55" t="s">
        <v>15</v>
      </c>
      <c r="B1991" s="56">
        <v>-1095.3699999999999</v>
      </c>
      <c r="C1991" s="55" t="s">
        <v>99</v>
      </c>
      <c r="D1991" s="55" t="s">
        <v>937</v>
      </c>
      <c r="E1991" s="55" t="s">
        <v>102</v>
      </c>
      <c r="F1991" s="55" t="s">
        <v>1111</v>
      </c>
    </row>
    <row r="1992" spans="1:6" ht="13.9" thickBot="1">
      <c r="A1992" s="55" t="s">
        <v>15</v>
      </c>
      <c r="B1992" s="56">
        <v>2459.42</v>
      </c>
      <c r="C1992" s="55" t="s">
        <v>99</v>
      </c>
      <c r="D1992" s="55" t="s">
        <v>1108</v>
      </c>
      <c r="E1992" s="55" t="s">
        <v>93</v>
      </c>
      <c r="F1992" s="55" t="s">
        <v>1111</v>
      </c>
    </row>
    <row r="1993" spans="1:6" ht="13.9" thickBot="1">
      <c r="A1993" s="55" t="s">
        <v>20</v>
      </c>
      <c r="B1993" s="56">
        <v>7260.81</v>
      </c>
      <c r="C1993" s="55" t="s">
        <v>99</v>
      </c>
      <c r="D1993" s="55" t="s">
        <v>1074</v>
      </c>
      <c r="E1993" s="55" t="s">
        <v>93</v>
      </c>
      <c r="F1993" s="55" t="s">
        <v>1111</v>
      </c>
    </row>
    <row r="1994" spans="1:6" ht="13.9" thickBot="1">
      <c r="A1994" s="55" t="s">
        <v>15</v>
      </c>
      <c r="B1994" s="56">
        <v>-432.9</v>
      </c>
      <c r="C1994" s="55" t="s">
        <v>99</v>
      </c>
      <c r="D1994" s="55" t="s">
        <v>202</v>
      </c>
      <c r="E1994" s="55" t="s">
        <v>102</v>
      </c>
      <c r="F1994" s="55" t="s">
        <v>1111</v>
      </c>
    </row>
    <row r="1995" spans="1:6" ht="13.9" thickBot="1">
      <c r="A1995" s="57"/>
      <c r="B1995" s="56">
        <v>3826.9</v>
      </c>
      <c r="C1995" s="55" t="s">
        <v>91</v>
      </c>
      <c r="D1995" s="55" t="s">
        <v>141</v>
      </c>
      <c r="E1995" s="55" t="s">
        <v>93</v>
      </c>
      <c r="F1995" s="55" t="s">
        <v>1111</v>
      </c>
    </row>
    <row r="1996" spans="1:6" ht="13.9" thickBot="1">
      <c r="A1996" s="57"/>
      <c r="B1996" s="56">
        <v>1039.6500000000001</v>
      </c>
      <c r="C1996" s="55" t="s">
        <v>91</v>
      </c>
      <c r="D1996" s="55" t="s">
        <v>113</v>
      </c>
      <c r="E1996" s="55" t="s">
        <v>93</v>
      </c>
      <c r="F1996" s="55" t="s">
        <v>1111</v>
      </c>
    </row>
    <row r="1997" spans="1:6" ht="13.9" thickBot="1">
      <c r="A1997" s="57"/>
      <c r="B1997" s="56">
        <v>-39182.17</v>
      </c>
      <c r="C1997" s="55" t="s">
        <v>91</v>
      </c>
      <c r="D1997" s="55" t="s">
        <v>276</v>
      </c>
      <c r="E1997" s="55" t="s">
        <v>102</v>
      </c>
      <c r="F1997" s="55" t="s">
        <v>1111</v>
      </c>
    </row>
    <row r="1998" spans="1:6" ht="13.9" thickBot="1">
      <c r="A1998" s="55" t="s">
        <v>103</v>
      </c>
      <c r="B1998" s="56">
        <v>1736.93</v>
      </c>
      <c r="C1998" s="55" t="s">
        <v>99</v>
      </c>
      <c r="D1998" s="55" t="s">
        <v>759</v>
      </c>
      <c r="E1998" s="55" t="s">
        <v>93</v>
      </c>
      <c r="F1998" s="55" t="s">
        <v>1111</v>
      </c>
    </row>
    <row r="1999" spans="1:6" ht="13.9" thickBot="1">
      <c r="A1999" s="55" t="s">
        <v>15</v>
      </c>
      <c r="B1999" s="56">
        <v>1176.6400000000001</v>
      </c>
      <c r="C1999" s="55" t="s">
        <v>99</v>
      </c>
      <c r="D1999" s="55" t="s">
        <v>1115</v>
      </c>
      <c r="E1999" s="55" t="s">
        <v>93</v>
      </c>
      <c r="F1999" s="55" t="s">
        <v>1111</v>
      </c>
    </row>
    <row r="2000" spans="1:6" ht="13.9" thickBot="1">
      <c r="A2000" s="55" t="s">
        <v>20</v>
      </c>
      <c r="B2000" s="56">
        <v>17082.91</v>
      </c>
      <c r="C2000" s="55" t="s">
        <v>99</v>
      </c>
      <c r="D2000" s="55" t="s">
        <v>162</v>
      </c>
      <c r="E2000" s="55" t="s">
        <v>93</v>
      </c>
      <c r="F2000" s="55" t="s">
        <v>1111</v>
      </c>
    </row>
    <row r="2001" spans="1:6" ht="13.9" thickBot="1">
      <c r="A2001" s="55" t="s">
        <v>20</v>
      </c>
      <c r="B2001" s="56">
        <v>-7982.84</v>
      </c>
      <c r="C2001" s="55" t="s">
        <v>99</v>
      </c>
      <c r="D2001" s="55" t="s">
        <v>999</v>
      </c>
      <c r="E2001" s="55" t="s">
        <v>102</v>
      </c>
      <c r="F2001" s="55" t="s">
        <v>1111</v>
      </c>
    </row>
    <row r="2002" spans="1:6" ht="13.9" thickBot="1">
      <c r="A2002" s="55" t="s">
        <v>15</v>
      </c>
      <c r="B2002" s="56">
        <v>-1546.72</v>
      </c>
      <c r="C2002" s="55" t="s">
        <v>99</v>
      </c>
      <c r="D2002" s="55" t="s">
        <v>1063</v>
      </c>
      <c r="E2002" s="55" t="s">
        <v>102</v>
      </c>
      <c r="F2002" s="55" t="s">
        <v>1111</v>
      </c>
    </row>
    <row r="2003" spans="1:6" ht="13.9" thickBot="1">
      <c r="A2003" s="55" t="s">
        <v>15</v>
      </c>
      <c r="B2003" s="56">
        <v>1637.1</v>
      </c>
      <c r="C2003" s="55" t="s">
        <v>99</v>
      </c>
      <c r="D2003" s="55" t="s">
        <v>121</v>
      </c>
      <c r="E2003" s="55" t="s">
        <v>93</v>
      </c>
      <c r="F2003" s="55" t="s">
        <v>1111</v>
      </c>
    </row>
    <row r="2004" spans="1:6" ht="13.9" thickBot="1">
      <c r="A2004" s="55" t="s">
        <v>15</v>
      </c>
      <c r="B2004" s="56">
        <v>1151.9100000000001</v>
      </c>
      <c r="C2004" s="55" t="s">
        <v>99</v>
      </c>
      <c r="D2004" s="55" t="s">
        <v>807</v>
      </c>
      <c r="E2004" s="55" t="s">
        <v>93</v>
      </c>
      <c r="F2004" s="55" t="s">
        <v>1111</v>
      </c>
    </row>
    <row r="2005" spans="1:6" ht="13.9" thickBot="1">
      <c r="A2005" s="55" t="s">
        <v>15</v>
      </c>
      <c r="B2005" s="56">
        <v>537.98</v>
      </c>
      <c r="C2005" s="55" t="s">
        <v>99</v>
      </c>
      <c r="D2005" s="55" t="s">
        <v>729</v>
      </c>
      <c r="E2005" s="55" t="s">
        <v>93</v>
      </c>
      <c r="F2005" s="55" t="s">
        <v>1111</v>
      </c>
    </row>
    <row r="2006" spans="1:6" ht="13.9" thickBot="1">
      <c r="A2006" s="55" t="s">
        <v>15</v>
      </c>
      <c r="B2006" s="56">
        <v>19.079999999999998</v>
      </c>
      <c r="C2006" s="55" t="s">
        <v>99</v>
      </c>
      <c r="D2006" s="55" t="s">
        <v>171</v>
      </c>
      <c r="E2006" s="55" t="s">
        <v>93</v>
      </c>
      <c r="F2006" s="55" t="s">
        <v>1111</v>
      </c>
    </row>
    <row r="2007" spans="1:6" ht="13.9" thickBot="1">
      <c r="A2007" s="55" t="s">
        <v>15</v>
      </c>
      <c r="B2007" s="56">
        <v>255.21</v>
      </c>
      <c r="C2007" s="55" t="s">
        <v>99</v>
      </c>
      <c r="D2007" s="55" t="s">
        <v>809</v>
      </c>
      <c r="E2007" s="55" t="s">
        <v>93</v>
      </c>
      <c r="F2007" s="55" t="s">
        <v>1111</v>
      </c>
    </row>
    <row r="2008" spans="1:6" ht="13.9" thickBot="1">
      <c r="A2008" s="57"/>
      <c r="B2008" s="56">
        <v>82.08</v>
      </c>
      <c r="C2008" s="55" t="s">
        <v>91</v>
      </c>
      <c r="D2008" s="55" t="s">
        <v>100</v>
      </c>
      <c r="E2008" s="55" t="s">
        <v>93</v>
      </c>
      <c r="F2008" s="55" t="s">
        <v>1111</v>
      </c>
    </row>
    <row r="2009" spans="1:6" ht="13.9" thickBot="1">
      <c r="A2009" s="57"/>
      <c r="B2009" s="56">
        <v>2122.91</v>
      </c>
      <c r="C2009" s="55" t="s">
        <v>91</v>
      </c>
      <c r="D2009" s="55" t="s">
        <v>223</v>
      </c>
      <c r="E2009" s="55" t="s">
        <v>93</v>
      </c>
      <c r="F2009" s="55" t="s">
        <v>1111</v>
      </c>
    </row>
    <row r="2010" spans="1:6" ht="13.9" thickBot="1">
      <c r="A2010" s="55" t="s">
        <v>20</v>
      </c>
      <c r="B2010" s="56">
        <v>-274.36</v>
      </c>
      <c r="C2010" s="55" t="s">
        <v>99</v>
      </c>
      <c r="D2010" s="55" t="s">
        <v>225</v>
      </c>
      <c r="E2010" s="55" t="s">
        <v>102</v>
      </c>
      <c r="F2010" s="55" t="s">
        <v>1111</v>
      </c>
    </row>
    <row r="2011" spans="1:6" ht="13.9" thickBot="1">
      <c r="A2011" s="57"/>
      <c r="B2011" s="56">
        <v>-248.19</v>
      </c>
      <c r="C2011" s="55" t="s">
        <v>91</v>
      </c>
      <c r="D2011" s="55" t="s">
        <v>191</v>
      </c>
      <c r="E2011" s="55" t="s">
        <v>102</v>
      </c>
      <c r="F2011" s="55" t="s">
        <v>1111</v>
      </c>
    </row>
    <row r="2012" spans="1:6" ht="13.9" thickBot="1">
      <c r="A2012" s="55" t="s">
        <v>15</v>
      </c>
      <c r="B2012" s="56">
        <v>-812.9</v>
      </c>
      <c r="C2012" s="55" t="s">
        <v>99</v>
      </c>
      <c r="D2012" s="55" t="s">
        <v>1067</v>
      </c>
      <c r="E2012" s="55" t="s">
        <v>102</v>
      </c>
      <c r="F2012" s="55" t="s">
        <v>1111</v>
      </c>
    </row>
    <row r="2013" spans="1:6" ht="13.9" thickBot="1">
      <c r="A2013" s="55" t="s">
        <v>15</v>
      </c>
      <c r="B2013" s="56">
        <v>831.98</v>
      </c>
      <c r="C2013" s="55" t="s">
        <v>99</v>
      </c>
      <c r="D2013" s="55" t="s">
        <v>781</v>
      </c>
      <c r="E2013" s="55" t="s">
        <v>93</v>
      </c>
      <c r="F2013" s="55" t="s">
        <v>1111</v>
      </c>
    </row>
    <row r="2014" spans="1:6" ht="13.9" thickBot="1">
      <c r="A2014" s="55" t="s">
        <v>20</v>
      </c>
      <c r="B2014" s="56">
        <v>-1014.58</v>
      </c>
      <c r="C2014" s="55" t="s">
        <v>101</v>
      </c>
      <c r="D2014" s="55" t="s">
        <v>959</v>
      </c>
      <c r="E2014" s="55" t="s">
        <v>102</v>
      </c>
      <c r="F2014" s="55" t="s">
        <v>1111</v>
      </c>
    </row>
    <row r="2015" spans="1:6" ht="13.9" thickBot="1">
      <c r="A2015" s="55" t="s">
        <v>15</v>
      </c>
      <c r="B2015" s="56">
        <v>1409.08</v>
      </c>
      <c r="C2015" s="55" t="s">
        <v>99</v>
      </c>
      <c r="D2015" s="55" t="s">
        <v>818</v>
      </c>
      <c r="E2015" s="55" t="s">
        <v>93</v>
      </c>
      <c r="F2015" s="55" t="s">
        <v>1111</v>
      </c>
    </row>
    <row r="2016" spans="1:6" ht="13.9" thickBot="1">
      <c r="A2016" s="57"/>
      <c r="B2016" s="56">
        <v>49.85</v>
      </c>
      <c r="C2016" s="55" t="s">
        <v>91</v>
      </c>
      <c r="D2016" s="55" t="s">
        <v>150</v>
      </c>
      <c r="E2016" s="55" t="s">
        <v>93</v>
      </c>
      <c r="F2016" s="55" t="s">
        <v>1111</v>
      </c>
    </row>
    <row r="2017" spans="1:6" ht="13.9" thickBot="1">
      <c r="A2017" s="55" t="s">
        <v>15</v>
      </c>
      <c r="B2017" s="56">
        <v>5289.51</v>
      </c>
      <c r="C2017" s="55" t="s">
        <v>99</v>
      </c>
      <c r="D2017" s="55" t="s">
        <v>1116</v>
      </c>
      <c r="E2017" s="55" t="s">
        <v>93</v>
      </c>
      <c r="F2017" s="55" t="s">
        <v>1111</v>
      </c>
    </row>
    <row r="2018" spans="1:6" ht="13.9" thickBot="1">
      <c r="A2018" s="57"/>
      <c r="B2018" s="56">
        <v>35.340000000000003</v>
      </c>
      <c r="C2018" s="55" t="s">
        <v>122</v>
      </c>
      <c r="D2018" s="55" t="s">
        <v>696</v>
      </c>
      <c r="E2018" s="55" t="s">
        <v>93</v>
      </c>
      <c r="F2018" s="55" t="s">
        <v>1111</v>
      </c>
    </row>
    <row r="2019" spans="1:6" ht="13.9" thickBot="1">
      <c r="A2019" s="55" t="s">
        <v>15</v>
      </c>
      <c r="B2019" s="56">
        <v>117.34</v>
      </c>
      <c r="C2019" s="55" t="s">
        <v>99</v>
      </c>
      <c r="D2019" s="55" t="s">
        <v>1094</v>
      </c>
      <c r="E2019" s="55" t="s">
        <v>93</v>
      </c>
      <c r="F2019" s="55" t="s">
        <v>1111</v>
      </c>
    </row>
    <row r="2020" spans="1:6" ht="13.9" thickBot="1">
      <c r="A2020" s="55" t="s">
        <v>15</v>
      </c>
      <c r="B2020" s="56">
        <v>24032.12</v>
      </c>
      <c r="C2020" s="55" t="s">
        <v>99</v>
      </c>
      <c r="D2020" s="55" t="s">
        <v>160</v>
      </c>
      <c r="E2020" s="55" t="s">
        <v>93</v>
      </c>
      <c r="F2020" s="55" t="s">
        <v>1111</v>
      </c>
    </row>
    <row r="2021" spans="1:6" ht="13.9" thickBot="1">
      <c r="A2021" s="55" t="s">
        <v>20</v>
      </c>
      <c r="B2021" s="56">
        <v>-13934</v>
      </c>
      <c r="C2021" s="55" t="s">
        <v>99</v>
      </c>
      <c r="D2021" s="55" t="s">
        <v>215</v>
      </c>
      <c r="E2021" s="55" t="s">
        <v>102</v>
      </c>
      <c r="F2021" s="55" t="s">
        <v>1111</v>
      </c>
    </row>
    <row r="2022" spans="1:6" ht="13.9" thickBot="1">
      <c r="A2022" s="55" t="s">
        <v>15</v>
      </c>
      <c r="B2022" s="56">
        <v>16851.77</v>
      </c>
      <c r="C2022" s="55" t="s">
        <v>108</v>
      </c>
      <c r="D2022" s="55" t="s">
        <v>184</v>
      </c>
      <c r="E2022" s="55" t="s">
        <v>93</v>
      </c>
      <c r="F2022" s="55" t="s">
        <v>1111</v>
      </c>
    </row>
    <row r="2023" spans="1:6" ht="13.9" thickBot="1">
      <c r="A2023" s="55" t="s">
        <v>15</v>
      </c>
      <c r="B2023" s="56">
        <v>-5716.41</v>
      </c>
      <c r="C2023" s="55" t="s">
        <v>108</v>
      </c>
      <c r="D2023" s="55" t="s">
        <v>184</v>
      </c>
      <c r="E2023" s="55" t="s">
        <v>102</v>
      </c>
      <c r="F2023" s="55" t="s">
        <v>1111</v>
      </c>
    </row>
    <row r="2024" spans="1:6" ht="13.9" thickBot="1">
      <c r="A2024" s="55" t="s">
        <v>15</v>
      </c>
      <c r="B2024" s="56">
        <v>1708.44</v>
      </c>
      <c r="C2024" s="55" t="s">
        <v>99</v>
      </c>
      <c r="D2024" s="55" t="s">
        <v>523</v>
      </c>
      <c r="E2024" s="55" t="s">
        <v>93</v>
      </c>
      <c r="F2024" s="55" t="s">
        <v>1111</v>
      </c>
    </row>
    <row r="2025" spans="1:6" ht="13.9" thickBot="1">
      <c r="A2025" s="55" t="s">
        <v>15</v>
      </c>
      <c r="B2025" s="56">
        <v>1863.69</v>
      </c>
      <c r="C2025" s="55" t="s">
        <v>99</v>
      </c>
      <c r="D2025" s="55" t="s">
        <v>1117</v>
      </c>
      <c r="E2025" s="55" t="s">
        <v>93</v>
      </c>
      <c r="F2025" s="55" t="s">
        <v>1111</v>
      </c>
    </row>
    <row r="2026" spans="1:6" ht="13.9" thickBot="1">
      <c r="A2026" s="57"/>
      <c r="B2026" s="56">
        <v>2270.6</v>
      </c>
      <c r="C2026" s="55" t="s">
        <v>91</v>
      </c>
      <c r="D2026" s="55" t="s">
        <v>182</v>
      </c>
      <c r="E2026" s="55" t="s">
        <v>93</v>
      </c>
      <c r="F2026" s="55" t="s">
        <v>1111</v>
      </c>
    </row>
    <row r="2027" spans="1:6" ht="13.9" thickBot="1">
      <c r="A2027" s="57"/>
      <c r="B2027" s="56">
        <v>20.46</v>
      </c>
      <c r="C2027" s="55" t="s">
        <v>91</v>
      </c>
      <c r="D2027" s="55" t="s">
        <v>1118</v>
      </c>
      <c r="E2027" s="55" t="s">
        <v>93</v>
      </c>
      <c r="F2027" s="55" t="s">
        <v>1111</v>
      </c>
    </row>
    <row r="2028" spans="1:6" ht="13.9" thickBot="1">
      <c r="A2028" s="57"/>
      <c r="B2028" s="56">
        <v>332.5</v>
      </c>
      <c r="C2028" s="55" t="s">
        <v>91</v>
      </c>
      <c r="D2028" s="55" t="s">
        <v>1119</v>
      </c>
      <c r="E2028" s="55" t="s">
        <v>93</v>
      </c>
      <c r="F2028" s="55" t="s">
        <v>1111</v>
      </c>
    </row>
    <row r="2029" spans="1:6" ht="13.9" thickBot="1">
      <c r="A2029" s="57"/>
      <c r="B2029" s="56">
        <v>369.25</v>
      </c>
      <c r="C2029" s="55" t="s">
        <v>105</v>
      </c>
      <c r="D2029" s="55" t="s">
        <v>154</v>
      </c>
      <c r="E2029" s="55" t="s">
        <v>93</v>
      </c>
      <c r="F2029" s="55" t="s">
        <v>1111</v>
      </c>
    </row>
    <row r="2030" spans="1:6" ht="13.9" thickBot="1">
      <c r="A2030" s="57"/>
      <c r="B2030" s="56">
        <v>-926.01</v>
      </c>
      <c r="C2030" s="55" t="s">
        <v>91</v>
      </c>
      <c r="D2030" s="55" t="s">
        <v>223</v>
      </c>
      <c r="E2030" s="55" t="s">
        <v>102</v>
      </c>
      <c r="F2030" s="55" t="s">
        <v>1111</v>
      </c>
    </row>
    <row r="2031" spans="1:6" ht="13.9" thickBot="1">
      <c r="A2031" s="55" t="s">
        <v>20</v>
      </c>
      <c r="B2031" s="56">
        <v>761.43</v>
      </c>
      <c r="C2031" s="55" t="s">
        <v>99</v>
      </c>
      <c r="D2031" s="55" t="s">
        <v>114</v>
      </c>
      <c r="E2031" s="55" t="s">
        <v>93</v>
      </c>
      <c r="F2031" s="55" t="s">
        <v>1111</v>
      </c>
    </row>
    <row r="2032" spans="1:6" ht="13.9" thickBot="1">
      <c r="A2032" s="55" t="s">
        <v>15</v>
      </c>
      <c r="B2032" s="56">
        <v>345.26</v>
      </c>
      <c r="C2032" s="55" t="s">
        <v>108</v>
      </c>
      <c r="D2032" s="55" t="s">
        <v>226</v>
      </c>
      <c r="E2032" s="55" t="s">
        <v>93</v>
      </c>
      <c r="F2032" s="55" t="s">
        <v>1111</v>
      </c>
    </row>
    <row r="2033" spans="1:6" ht="13.9" thickBot="1">
      <c r="A2033" s="57"/>
      <c r="B2033" s="56">
        <v>11.99</v>
      </c>
      <c r="C2033" s="55" t="s">
        <v>69</v>
      </c>
      <c r="D2033" s="55" t="s">
        <v>153</v>
      </c>
      <c r="E2033" s="55" t="s">
        <v>93</v>
      </c>
      <c r="F2033" s="55" t="s">
        <v>1111</v>
      </c>
    </row>
    <row r="2034" spans="1:6" ht="13.9" thickBot="1">
      <c r="A2034" s="55" t="s">
        <v>15</v>
      </c>
      <c r="B2034" s="56">
        <v>-1281.8399999999999</v>
      </c>
      <c r="C2034" s="55" t="s">
        <v>101</v>
      </c>
      <c r="D2034" s="55" t="s">
        <v>846</v>
      </c>
      <c r="E2034" s="55" t="s">
        <v>102</v>
      </c>
      <c r="F2034" s="55" t="s">
        <v>1111</v>
      </c>
    </row>
    <row r="2035" spans="1:6" ht="13.9" thickBot="1">
      <c r="A2035" s="55" t="s">
        <v>15</v>
      </c>
      <c r="B2035" s="56">
        <v>7643.7</v>
      </c>
      <c r="C2035" s="55" t="s">
        <v>99</v>
      </c>
      <c r="D2035" s="55" t="s">
        <v>249</v>
      </c>
      <c r="E2035" s="55" t="s">
        <v>93</v>
      </c>
      <c r="F2035" s="55" t="s">
        <v>1111</v>
      </c>
    </row>
    <row r="2036" spans="1:6" ht="13.9" thickBot="1">
      <c r="A2036" s="55" t="s">
        <v>15</v>
      </c>
      <c r="B2036" s="56">
        <v>1625.8</v>
      </c>
      <c r="C2036" s="55" t="s">
        <v>99</v>
      </c>
      <c r="D2036" s="55" t="s">
        <v>1067</v>
      </c>
      <c r="E2036" s="55" t="s">
        <v>93</v>
      </c>
      <c r="F2036" s="55" t="s">
        <v>1111</v>
      </c>
    </row>
    <row r="2037" spans="1:6" ht="13.9" thickBot="1">
      <c r="A2037" s="55" t="s">
        <v>15</v>
      </c>
      <c r="B2037" s="56">
        <v>38.08</v>
      </c>
      <c r="C2037" s="55" t="s">
        <v>99</v>
      </c>
      <c r="D2037" s="55" t="s">
        <v>1120</v>
      </c>
      <c r="E2037" s="55" t="s">
        <v>93</v>
      </c>
      <c r="F2037" s="55" t="s">
        <v>1111</v>
      </c>
    </row>
    <row r="2038" spans="1:6" ht="13.9" thickBot="1">
      <c r="A2038" s="55" t="s">
        <v>15</v>
      </c>
      <c r="B2038" s="56">
        <v>34120.54</v>
      </c>
      <c r="C2038" s="55" t="s">
        <v>99</v>
      </c>
      <c r="D2038" s="55" t="s">
        <v>753</v>
      </c>
      <c r="E2038" s="55" t="s">
        <v>93</v>
      </c>
      <c r="F2038" s="55" t="s">
        <v>1111</v>
      </c>
    </row>
    <row r="2039" spans="1:6" ht="13.9" thickBot="1">
      <c r="A2039" s="55" t="s">
        <v>15</v>
      </c>
      <c r="B2039" s="56">
        <v>19.079999999999998</v>
      </c>
      <c r="C2039" s="55" t="s">
        <v>108</v>
      </c>
      <c r="D2039" s="55" t="s">
        <v>585</v>
      </c>
      <c r="E2039" s="55" t="s">
        <v>93</v>
      </c>
      <c r="F2039" s="55" t="s">
        <v>1111</v>
      </c>
    </row>
    <row r="2040" spans="1:6" ht="13.9" thickBot="1">
      <c r="A2040" s="55" t="s">
        <v>15</v>
      </c>
      <c r="B2040" s="56">
        <v>1306.1600000000001</v>
      </c>
      <c r="C2040" s="55" t="s">
        <v>99</v>
      </c>
      <c r="D2040" s="55" t="s">
        <v>230</v>
      </c>
      <c r="E2040" s="55" t="s">
        <v>93</v>
      </c>
      <c r="F2040" s="55" t="s">
        <v>1111</v>
      </c>
    </row>
    <row r="2041" spans="1:6" ht="13.9" thickBot="1">
      <c r="A2041" s="57"/>
      <c r="B2041" s="56">
        <v>-58.57</v>
      </c>
      <c r="C2041" s="55" t="s">
        <v>91</v>
      </c>
      <c r="D2041" s="55" t="s">
        <v>142</v>
      </c>
      <c r="E2041" s="55" t="s">
        <v>102</v>
      </c>
      <c r="F2041" s="55" t="s">
        <v>1111</v>
      </c>
    </row>
    <row r="2042" spans="1:6" ht="13.9" thickBot="1">
      <c r="A2042" s="57"/>
      <c r="B2042" s="56">
        <v>113.52</v>
      </c>
      <c r="C2042" s="55" t="s">
        <v>91</v>
      </c>
      <c r="D2042" s="55" t="s">
        <v>188</v>
      </c>
      <c r="E2042" s="55" t="s">
        <v>93</v>
      </c>
      <c r="F2042" s="55" t="s">
        <v>1111</v>
      </c>
    </row>
    <row r="2043" spans="1:6" ht="13.9" thickBot="1">
      <c r="A2043" s="57"/>
      <c r="B2043" s="56">
        <v>19591.07</v>
      </c>
      <c r="C2043" s="55" t="s">
        <v>91</v>
      </c>
      <c r="D2043" s="55" t="s">
        <v>276</v>
      </c>
      <c r="E2043" s="55" t="s">
        <v>93</v>
      </c>
      <c r="F2043" s="55" t="s">
        <v>1111</v>
      </c>
    </row>
    <row r="2044" spans="1:6" ht="13.9" thickBot="1">
      <c r="A2044" s="55" t="s">
        <v>15</v>
      </c>
      <c r="B2044" s="56">
        <v>245.69</v>
      </c>
      <c r="C2044" s="55" t="s">
        <v>99</v>
      </c>
      <c r="D2044" s="55" t="s">
        <v>1092</v>
      </c>
      <c r="E2044" s="55" t="s">
        <v>93</v>
      </c>
      <c r="F2044" s="55" t="s">
        <v>1111</v>
      </c>
    </row>
    <row r="2045" spans="1:6" ht="13.9" thickBot="1">
      <c r="A2045" s="55" t="s">
        <v>15</v>
      </c>
      <c r="B2045" s="56">
        <v>-115.87</v>
      </c>
      <c r="C2045" s="55" t="s">
        <v>99</v>
      </c>
      <c r="D2045" s="55" t="s">
        <v>1112</v>
      </c>
      <c r="E2045" s="55" t="s">
        <v>102</v>
      </c>
      <c r="F2045" s="55" t="s">
        <v>1111</v>
      </c>
    </row>
    <row r="2046" spans="1:6" ht="13.9" thickBot="1">
      <c r="A2046" s="57"/>
      <c r="B2046" s="56">
        <v>27710.33</v>
      </c>
      <c r="C2046" s="55" t="s">
        <v>106</v>
      </c>
      <c r="D2046" s="55" t="s">
        <v>156</v>
      </c>
      <c r="E2046" s="55" t="s">
        <v>93</v>
      </c>
      <c r="F2046" s="55" t="s">
        <v>1111</v>
      </c>
    </row>
    <row r="2047" spans="1:6" ht="13.9" thickBot="1">
      <c r="A2047" s="57"/>
      <c r="B2047" s="56">
        <v>181.11</v>
      </c>
      <c r="C2047" s="55" t="s">
        <v>91</v>
      </c>
      <c r="D2047" s="55" t="s">
        <v>189</v>
      </c>
      <c r="E2047" s="55" t="s">
        <v>93</v>
      </c>
      <c r="F2047" s="55" t="s">
        <v>1111</v>
      </c>
    </row>
    <row r="2048" spans="1:6" ht="13.9" thickBot="1">
      <c r="A2048" s="55" t="s">
        <v>20</v>
      </c>
      <c r="B2048" s="56">
        <v>19216.310000000001</v>
      </c>
      <c r="C2048" s="55" t="s">
        <v>99</v>
      </c>
      <c r="D2048" s="55" t="s">
        <v>999</v>
      </c>
      <c r="E2048" s="55" t="s">
        <v>93</v>
      </c>
      <c r="F2048" s="55" t="s">
        <v>1111</v>
      </c>
    </row>
    <row r="2049" spans="1:6" ht="13.9" thickBot="1">
      <c r="A2049" s="55" t="s">
        <v>15</v>
      </c>
      <c r="B2049" s="56">
        <v>744.87</v>
      </c>
      <c r="C2049" s="55" t="s">
        <v>99</v>
      </c>
      <c r="D2049" s="55" t="s">
        <v>1071</v>
      </c>
      <c r="E2049" s="55" t="s">
        <v>93</v>
      </c>
      <c r="F2049" s="55" t="s">
        <v>1111</v>
      </c>
    </row>
    <row r="2050" spans="1:6" ht="13.9" thickBot="1">
      <c r="A2050" s="55" t="s">
        <v>15</v>
      </c>
      <c r="B2050" s="56">
        <v>15014.87</v>
      </c>
      <c r="C2050" s="55" t="s">
        <v>99</v>
      </c>
      <c r="D2050" s="55" t="s">
        <v>808</v>
      </c>
      <c r="E2050" s="55" t="s">
        <v>93</v>
      </c>
      <c r="F2050" s="55" t="s">
        <v>1111</v>
      </c>
    </row>
    <row r="2051" spans="1:6" ht="13.9" thickBot="1">
      <c r="A2051" s="57"/>
      <c r="B2051" s="56">
        <v>109.46</v>
      </c>
      <c r="C2051" s="55" t="s">
        <v>97</v>
      </c>
      <c r="D2051" s="55" t="s">
        <v>274</v>
      </c>
      <c r="E2051" s="55" t="s">
        <v>93</v>
      </c>
      <c r="F2051" s="55" t="s">
        <v>1111</v>
      </c>
    </row>
    <row r="2052" spans="1:6" ht="13.9" thickBot="1">
      <c r="A2052" s="55" t="s">
        <v>15</v>
      </c>
      <c r="B2052" s="56">
        <v>-223.88</v>
      </c>
      <c r="C2052" s="55" t="s">
        <v>101</v>
      </c>
      <c r="D2052" s="55" t="s">
        <v>799</v>
      </c>
      <c r="E2052" s="55" t="s">
        <v>102</v>
      </c>
      <c r="F2052" s="55" t="s">
        <v>1111</v>
      </c>
    </row>
    <row r="2053" spans="1:6" ht="13.9" thickBot="1">
      <c r="A2053" s="57"/>
      <c r="B2053" s="56">
        <v>15597.61</v>
      </c>
      <c r="C2053" s="55" t="s">
        <v>91</v>
      </c>
      <c r="D2053" s="55" t="s">
        <v>191</v>
      </c>
      <c r="E2053" s="55" t="s">
        <v>93</v>
      </c>
      <c r="F2053" s="55" t="s">
        <v>1111</v>
      </c>
    </row>
    <row r="2054" spans="1:6" ht="13.9" thickBot="1">
      <c r="A2054" s="57"/>
      <c r="B2054" s="56">
        <v>1890.99</v>
      </c>
      <c r="C2054" s="55" t="s">
        <v>91</v>
      </c>
      <c r="D2054" s="55" t="s">
        <v>190</v>
      </c>
      <c r="E2054" s="55" t="s">
        <v>93</v>
      </c>
      <c r="F2054" s="55" t="s">
        <v>1111</v>
      </c>
    </row>
    <row r="2055" spans="1:6" ht="13.9" thickBot="1">
      <c r="A2055" s="55" t="s">
        <v>15</v>
      </c>
      <c r="B2055" s="56">
        <v>1178.8800000000001</v>
      </c>
      <c r="C2055" s="55" t="s">
        <v>99</v>
      </c>
      <c r="D2055" s="55" t="s">
        <v>239</v>
      </c>
      <c r="E2055" s="55" t="s">
        <v>93</v>
      </c>
      <c r="F2055" s="55" t="s">
        <v>1111</v>
      </c>
    </row>
    <row r="2056" spans="1:6" ht="13.9" thickBot="1">
      <c r="A2056" s="55" t="s">
        <v>20</v>
      </c>
      <c r="B2056" s="56">
        <v>1662.12</v>
      </c>
      <c r="C2056" s="55" t="s">
        <v>99</v>
      </c>
      <c r="D2056" s="55" t="s">
        <v>931</v>
      </c>
      <c r="E2056" s="55" t="s">
        <v>93</v>
      </c>
      <c r="F2056" s="55" t="s">
        <v>1111</v>
      </c>
    </row>
    <row r="2057" spans="1:6" ht="13.9" thickBot="1">
      <c r="A2057" s="55" t="s">
        <v>20</v>
      </c>
      <c r="B2057" s="56">
        <v>5336.14</v>
      </c>
      <c r="C2057" s="55" t="s">
        <v>99</v>
      </c>
      <c r="D2057" s="55" t="s">
        <v>974</v>
      </c>
      <c r="E2057" s="55" t="s">
        <v>93</v>
      </c>
      <c r="F2057" s="55" t="s">
        <v>1111</v>
      </c>
    </row>
    <row r="2058" spans="1:6" ht="13.9" thickBot="1">
      <c r="A2058" s="55" t="s">
        <v>15</v>
      </c>
      <c r="B2058" s="56">
        <v>406.52</v>
      </c>
      <c r="C2058" s="55" t="s">
        <v>108</v>
      </c>
      <c r="D2058" s="55" t="s">
        <v>228</v>
      </c>
      <c r="E2058" s="55" t="s">
        <v>93</v>
      </c>
      <c r="F2058" s="55" t="s">
        <v>1111</v>
      </c>
    </row>
    <row r="2059" spans="1:6" ht="13.9" thickBot="1">
      <c r="A2059" s="55" t="s">
        <v>15</v>
      </c>
      <c r="B2059" s="56">
        <v>-459.1</v>
      </c>
      <c r="C2059" s="55" t="s">
        <v>99</v>
      </c>
      <c r="D2059" s="55" t="s">
        <v>1104</v>
      </c>
      <c r="E2059" s="55" t="s">
        <v>102</v>
      </c>
      <c r="F2059" s="55" t="s">
        <v>1111</v>
      </c>
    </row>
    <row r="2060" spans="1:6" ht="13.9" thickBot="1">
      <c r="A2060" s="55" t="s">
        <v>15</v>
      </c>
      <c r="B2060" s="56">
        <v>859.72</v>
      </c>
      <c r="C2060" s="55" t="s">
        <v>99</v>
      </c>
      <c r="D2060" s="55" t="s">
        <v>1104</v>
      </c>
      <c r="E2060" s="55" t="s">
        <v>93</v>
      </c>
      <c r="F2060" s="55" t="s">
        <v>1111</v>
      </c>
    </row>
    <row r="2061" spans="1:6" ht="13.9" thickBot="1">
      <c r="A2061" s="57"/>
      <c r="B2061" s="56">
        <v>3234.09</v>
      </c>
      <c r="C2061" s="55" t="s">
        <v>91</v>
      </c>
      <c r="D2061" s="55" t="s">
        <v>142</v>
      </c>
      <c r="E2061" s="55" t="s">
        <v>93</v>
      </c>
      <c r="F2061" s="55" t="s">
        <v>1111</v>
      </c>
    </row>
    <row r="2062" spans="1:6" ht="13.9" thickBot="1">
      <c r="A2062" s="57"/>
      <c r="B2062" s="56">
        <v>801.16</v>
      </c>
      <c r="C2062" s="55" t="s">
        <v>129</v>
      </c>
      <c r="D2062" s="55" t="s">
        <v>140</v>
      </c>
      <c r="E2062" s="55" t="s">
        <v>93</v>
      </c>
      <c r="F2062" s="55" t="s">
        <v>1111</v>
      </c>
    </row>
    <row r="2063" spans="1:6" ht="13.9" thickBot="1">
      <c r="A2063" s="55" t="s">
        <v>15</v>
      </c>
      <c r="B2063" s="56">
        <v>813.12</v>
      </c>
      <c r="C2063" s="55" t="s">
        <v>99</v>
      </c>
      <c r="D2063" s="55" t="s">
        <v>1078</v>
      </c>
      <c r="E2063" s="55" t="s">
        <v>93</v>
      </c>
      <c r="F2063" s="55" t="s">
        <v>1111</v>
      </c>
    </row>
    <row r="2064" spans="1:6" ht="13.9" thickBot="1">
      <c r="A2064" s="55" t="s">
        <v>20</v>
      </c>
      <c r="B2064" s="56">
        <v>14626.01</v>
      </c>
      <c r="C2064" s="55" t="s">
        <v>108</v>
      </c>
      <c r="D2064" s="55" t="s">
        <v>161</v>
      </c>
      <c r="E2064" s="55" t="s">
        <v>93</v>
      </c>
      <c r="F2064" s="55" t="s">
        <v>1111</v>
      </c>
    </row>
    <row r="2065" spans="1:6" ht="13.9" thickBot="1">
      <c r="A2065" s="55" t="s">
        <v>15</v>
      </c>
      <c r="B2065" s="56">
        <v>-945.85</v>
      </c>
      <c r="C2065" s="55" t="s">
        <v>99</v>
      </c>
      <c r="D2065" s="55" t="s">
        <v>165</v>
      </c>
      <c r="E2065" s="55" t="s">
        <v>102</v>
      </c>
      <c r="F2065" s="55" t="s">
        <v>1111</v>
      </c>
    </row>
    <row r="2066" spans="1:6" ht="13.9" thickBot="1">
      <c r="A2066" s="57"/>
      <c r="B2066" s="56">
        <v>502.58</v>
      </c>
      <c r="C2066" s="55" t="s">
        <v>91</v>
      </c>
      <c r="D2066" s="55" t="s">
        <v>159</v>
      </c>
      <c r="E2066" s="55" t="s">
        <v>93</v>
      </c>
      <c r="F2066" s="55" t="s">
        <v>1111</v>
      </c>
    </row>
    <row r="2067" spans="1:6" ht="13.9" thickBot="1">
      <c r="A2067" s="57"/>
      <c r="B2067" s="56">
        <v>9746</v>
      </c>
      <c r="C2067" s="55" t="s">
        <v>91</v>
      </c>
      <c r="D2067" s="55" t="s">
        <v>104</v>
      </c>
      <c r="E2067" s="55" t="s">
        <v>93</v>
      </c>
      <c r="F2067" s="55" t="s">
        <v>1111</v>
      </c>
    </row>
    <row r="2068" spans="1:6" ht="13.9" thickBot="1">
      <c r="A2068" s="55" t="s">
        <v>15</v>
      </c>
      <c r="B2068" s="56">
        <v>-1546.72</v>
      </c>
      <c r="C2068" s="55" t="s">
        <v>101</v>
      </c>
      <c r="D2068" s="55" t="s">
        <v>1063</v>
      </c>
      <c r="E2068" s="55" t="s">
        <v>102</v>
      </c>
      <c r="F2068" s="55" t="s">
        <v>1111</v>
      </c>
    </row>
    <row r="2069" spans="1:6" ht="13.9" thickBot="1">
      <c r="A2069" s="55" t="s">
        <v>15</v>
      </c>
      <c r="B2069" s="56">
        <v>-6640.14</v>
      </c>
      <c r="C2069" s="55" t="s">
        <v>99</v>
      </c>
      <c r="D2069" s="55" t="s">
        <v>121</v>
      </c>
      <c r="E2069" s="55" t="s">
        <v>102</v>
      </c>
      <c r="F2069" s="55" t="s">
        <v>1111</v>
      </c>
    </row>
    <row r="2070" spans="1:6" ht="13.9" thickBot="1">
      <c r="A2070" s="57"/>
      <c r="B2070" s="56">
        <v>77.22</v>
      </c>
      <c r="C2070" s="55" t="s">
        <v>91</v>
      </c>
      <c r="D2070" s="55" t="s">
        <v>291</v>
      </c>
      <c r="E2070" s="55" t="s">
        <v>93</v>
      </c>
      <c r="F2070" s="55" t="s">
        <v>1111</v>
      </c>
    </row>
    <row r="2071" spans="1:6" ht="13.9" thickBot="1">
      <c r="A2071" s="55" t="s">
        <v>15</v>
      </c>
      <c r="B2071" s="56">
        <v>-1399.3</v>
      </c>
      <c r="C2071" s="55" t="s">
        <v>99</v>
      </c>
      <c r="D2071" s="55" t="s">
        <v>871</v>
      </c>
      <c r="E2071" s="55" t="s">
        <v>102</v>
      </c>
      <c r="F2071" s="55" t="s">
        <v>1111</v>
      </c>
    </row>
    <row r="2072" spans="1:6" ht="13.9" thickBot="1">
      <c r="A2072" s="55" t="s">
        <v>20</v>
      </c>
      <c r="B2072" s="56">
        <v>1323.45</v>
      </c>
      <c r="C2072" s="55" t="s">
        <v>99</v>
      </c>
      <c r="D2072" s="55" t="s">
        <v>987</v>
      </c>
      <c r="E2072" s="55" t="s">
        <v>93</v>
      </c>
      <c r="F2072" s="55" t="s">
        <v>1111</v>
      </c>
    </row>
    <row r="2073" spans="1:6" ht="13.9" thickBot="1">
      <c r="A2073" s="55" t="s">
        <v>15</v>
      </c>
      <c r="B2073" s="56">
        <v>1027.7</v>
      </c>
      <c r="C2073" s="55" t="s">
        <v>108</v>
      </c>
      <c r="D2073" s="55" t="s">
        <v>1080</v>
      </c>
      <c r="E2073" s="55" t="s">
        <v>93</v>
      </c>
      <c r="F2073" s="55" t="s">
        <v>1111</v>
      </c>
    </row>
    <row r="2074" spans="1:6" ht="13.9" thickBot="1">
      <c r="A2074" s="57"/>
      <c r="B2074" s="56">
        <v>157.58000000000001</v>
      </c>
      <c r="C2074" s="55" t="s">
        <v>120</v>
      </c>
      <c r="D2074" s="55" t="s">
        <v>137</v>
      </c>
      <c r="E2074" s="55" t="s">
        <v>93</v>
      </c>
      <c r="F2074" s="55" t="s">
        <v>1111</v>
      </c>
    </row>
    <row r="2075" spans="1:6" ht="13.9" thickBot="1">
      <c r="A2075" s="55" t="s">
        <v>15</v>
      </c>
      <c r="B2075" s="56">
        <v>3290.01</v>
      </c>
      <c r="C2075" s="55" t="s">
        <v>99</v>
      </c>
      <c r="D2075" s="55" t="s">
        <v>210</v>
      </c>
      <c r="E2075" s="55" t="s">
        <v>93</v>
      </c>
      <c r="F2075" s="55" t="s">
        <v>1111</v>
      </c>
    </row>
    <row r="2076" spans="1:6" ht="13.9" thickBot="1">
      <c r="A2076" s="55" t="s">
        <v>15</v>
      </c>
      <c r="B2076" s="56">
        <v>14632.34</v>
      </c>
      <c r="C2076" s="55" t="s">
        <v>99</v>
      </c>
      <c r="D2076" s="55" t="s">
        <v>799</v>
      </c>
      <c r="E2076" s="55" t="s">
        <v>93</v>
      </c>
      <c r="F2076" s="55" t="s">
        <v>1111</v>
      </c>
    </row>
    <row r="2077" spans="1:6" ht="13.9" thickBot="1">
      <c r="A2077" s="57"/>
      <c r="B2077" s="56">
        <v>1048.55</v>
      </c>
      <c r="C2077" s="55" t="s">
        <v>97</v>
      </c>
      <c r="D2077" s="55" t="s">
        <v>139</v>
      </c>
      <c r="E2077" s="55" t="s">
        <v>93</v>
      </c>
      <c r="F2077" s="55" t="s">
        <v>1111</v>
      </c>
    </row>
    <row r="2078" spans="1:6" ht="13.9" thickBot="1">
      <c r="A2078" s="55" t="s">
        <v>20</v>
      </c>
      <c r="B2078" s="56">
        <v>-178.17</v>
      </c>
      <c r="C2078" s="55" t="s">
        <v>99</v>
      </c>
      <c r="D2078" s="55" t="s">
        <v>872</v>
      </c>
      <c r="E2078" s="55" t="s">
        <v>102</v>
      </c>
      <c r="F2078" s="55" t="s">
        <v>1111</v>
      </c>
    </row>
    <row r="2079" spans="1:6" ht="13.9" thickBot="1">
      <c r="A2079" s="55" t="s">
        <v>15</v>
      </c>
      <c r="B2079" s="56">
        <v>-159.31</v>
      </c>
      <c r="C2079" s="55" t="s">
        <v>108</v>
      </c>
      <c r="D2079" s="55" t="s">
        <v>226</v>
      </c>
      <c r="E2079" s="55" t="s">
        <v>102</v>
      </c>
      <c r="F2079" s="55" t="s">
        <v>1111</v>
      </c>
    </row>
    <row r="2080" spans="1:6" ht="13.9" thickBot="1">
      <c r="A2080" s="55" t="s">
        <v>15</v>
      </c>
      <c r="B2080" s="56">
        <v>-225.35</v>
      </c>
      <c r="C2080" s="55" t="s">
        <v>99</v>
      </c>
      <c r="D2080" s="55" t="s">
        <v>846</v>
      </c>
      <c r="E2080" s="55" t="s">
        <v>102</v>
      </c>
      <c r="F2080" s="55" t="s">
        <v>1111</v>
      </c>
    </row>
    <row r="2081" spans="1:6" ht="13.9" thickBot="1">
      <c r="A2081" s="55" t="s">
        <v>15</v>
      </c>
      <c r="B2081" s="56">
        <v>3532.63</v>
      </c>
      <c r="C2081" s="55" t="s">
        <v>99</v>
      </c>
      <c r="D2081" s="55" t="s">
        <v>964</v>
      </c>
      <c r="E2081" s="55" t="s">
        <v>93</v>
      </c>
      <c r="F2081" s="55" t="s">
        <v>1111</v>
      </c>
    </row>
    <row r="2082" spans="1:6" ht="13.9" thickBot="1">
      <c r="A2082" s="55" t="s">
        <v>15</v>
      </c>
      <c r="B2082" s="56">
        <v>4500</v>
      </c>
      <c r="C2082" s="55" t="s">
        <v>99</v>
      </c>
      <c r="D2082" s="55" t="s">
        <v>167</v>
      </c>
      <c r="E2082" s="55" t="s">
        <v>93</v>
      </c>
      <c r="F2082" s="55" t="s">
        <v>1111</v>
      </c>
    </row>
    <row r="2083" spans="1:6" ht="13.9" thickBot="1">
      <c r="A2083" s="55" t="s">
        <v>15</v>
      </c>
      <c r="B2083" s="56">
        <v>11056.97</v>
      </c>
      <c r="C2083" s="55" t="s">
        <v>99</v>
      </c>
      <c r="D2083" s="55" t="s">
        <v>1066</v>
      </c>
      <c r="E2083" s="55" t="s">
        <v>93</v>
      </c>
      <c r="F2083" s="55" t="s">
        <v>1111</v>
      </c>
    </row>
    <row r="2084" spans="1:6" ht="13.9" thickBot="1">
      <c r="A2084" s="57"/>
      <c r="B2084" s="56">
        <v>3871.45</v>
      </c>
      <c r="C2084" s="55" t="s">
        <v>133</v>
      </c>
      <c r="D2084" s="55" t="s">
        <v>134</v>
      </c>
      <c r="E2084" s="55" t="s">
        <v>93</v>
      </c>
      <c r="F2084" s="55" t="s">
        <v>1111</v>
      </c>
    </row>
    <row r="2085" spans="1:6" ht="13.9" thickBot="1">
      <c r="A2085" s="57"/>
      <c r="B2085" s="56">
        <v>7591.36</v>
      </c>
      <c r="C2085" s="55" t="s">
        <v>91</v>
      </c>
      <c r="D2085" s="55" t="s">
        <v>180</v>
      </c>
      <c r="E2085" s="55" t="s">
        <v>93</v>
      </c>
      <c r="F2085" s="55" t="s">
        <v>1111</v>
      </c>
    </row>
    <row r="2086" spans="1:6" ht="13.9" thickBot="1">
      <c r="A2086" s="55" t="s">
        <v>15</v>
      </c>
      <c r="B2086" s="56">
        <v>-854.01</v>
      </c>
      <c r="C2086" s="55" t="s">
        <v>99</v>
      </c>
      <c r="D2086" s="55" t="s">
        <v>753</v>
      </c>
      <c r="E2086" s="55" t="s">
        <v>102</v>
      </c>
      <c r="F2086" s="55" t="s">
        <v>1111</v>
      </c>
    </row>
    <row r="2087" spans="1:6" ht="13.9" thickBot="1">
      <c r="A2087" s="55" t="s">
        <v>15</v>
      </c>
      <c r="B2087" s="56">
        <v>29717.78</v>
      </c>
      <c r="C2087" s="55" t="s">
        <v>99</v>
      </c>
      <c r="D2087" s="55" t="s">
        <v>163</v>
      </c>
      <c r="E2087" s="55" t="s">
        <v>93</v>
      </c>
      <c r="F2087" s="55" t="s">
        <v>1111</v>
      </c>
    </row>
    <row r="2088" spans="1:6" ht="13.9" thickBot="1">
      <c r="A2088" s="55" t="s">
        <v>15</v>
      </c>
      <c r="B2088" s="56">
        <v>947.05</v>
      </c>
      <c r="C2088" s="55" t="s">
        <v>99</v>
      </c>
      <c r="D2088" s="55" t="s">
        <v>1121</v>
      </c>
      <c r="E2088" s="55" t="s">
        <v>93</v>
      </c>
      <c r="F2088" s="55" t="s">
        <v>1111</v>
      </c>
    </row>
    <row r="2089" spans="1:6" ht="13.9" thickBot="1">
      <c r="A2089" s="55" t="s">
        <v>20</v>
      </c>
      <c r="B2089" s="56">
        <v>3142.61</v>
      </c>
      <c r="C2089" s="55" t="s">
        <v>99</v>
      </c>
      <c r="D2089" s="55" t="s">
        <v>1122</v>
      </c>
      <c r="E2089" s="55" t="s">
        <v>93</v>
      </c>
      <c r="F2089" s="55" t="s">
        <v>1111</v>
      </c>
    </row>
    <row r="2090" spans="1:6" ht="13.9" thickBot="1">
      <c r="A2090" s="55" t="s">
        <v>15</v>
      </c>
      <c r="B2090" s="56">
        <v>1840.92</v>
      </c>
      <c r="C2090" s="55" t="s">
        <v>99</v>
      </c>
      <c r="D2090" s="55" t="s">
        <v>1077</v>
      </c>
      <c r="E2090" s="55" t="s">
        <v>93</v>
      </c>
      <c r="F2090" s="55" t="s">
        <v>1111</v>
      </c>
    </row>
    <row r="2091" spans="1:6" ht="13.9" thickBot="1">
      <c r="A2091" s="55" t="s">
        <v>20</v>
      </c>
      <c r="B2091" s="56">
        <v>60.97</v>
      </c>
      <c r="C2091" s="55" t="s">
        <v>115</v>
      </c>
      <c r="D2091" s="55" t="s">
        <v>1074</v>
      </c>
      <c r="E2091" s="55" t="s">
        <v>93</v>
      </c>
      <c r="F2091" s="55" t="s">
        <v>1111</v>
      </c>
    </row>
    <row r="2092" spans="1:6" ht="13.9" thickBot="1">
      <c r="A2092" s="55" t="s">
        <v>15</v>
      </c>
      <c r="B2092" s="56">
        <v>155.91</v>
      </c>
      <c r="C2092" s="55" t="s">
        <v>99</v>
      </c>
      <c r="D2092" s="55" t="s">
        <v>1091</v>
      </c>
      <c r="E2092" s="55" t="s">
        <v>93</v>
      </c>
      <c r="F2092" s="55" t="s">
        <v>1111</v>
      </c>
    </row>
    <row r="2093" spans="1:6" ht="13.9" thickBot="1">
      <c r="A2093" s="55" t="s">
        <v>15</v>
      </c>
      <c r="B2093" s="56">
        <v>2838.08</v>
      </c>
      <c r="C2093" s="55" t="s">
        <v>99</v>
      </c>
      <c r="D2093" s="55" t="s">
        <v>192</v>
      </c>
      <c r="E2093" s="55" t="s">
        <v>93</v>
      </c>
      <c r="F2093" s="55" t="s">
        <v>1111</v>
      </c>
    </row>
    <row r="2094" spans="1:6" ht="13.9" thickBot="1">
      <c r="A2094" s="57"/>
      <c r="B2094" s="56">
        <v>5123.3599999999997</v>
      </c>
      <c r="C2094" s="55" t="s">
        <v>91</v>
      </c>
      <c r="D2094" s="55" t="s">
        <v>136</v>
      </c>
      <c r="E2094" s="55" t="s">
        <v>93</v>
      </c>
      <c r="F2094" s="55" t="s">
        <v>1111</v>
      </c>
    </row>
    <row r="2095" spans="1:6" ht="13.9" thickBot="1">
      <c r="A2095" s="57"/>
      <c r="B2095" s="56">
        <v>35.950000000000003</v>
      </c>
      <c r="C2095" s="55" t="s">
        <v>91</v>
      </c>
      <c r="D2095" s="55" t="s">
        <v>344</v>
      </c>
      <c r="E2095" s="55" t="s">
        <v>93</v>
      </c>
      <c r="F2095" s="55" t="s">
        <v>1111</v>
      </c>
    </row>
    <row r="2096" spans="1:6" ht="13.9" thickBot="1">
      <c r="A2096" s="55" t="s">
        <v>15</v>
      </c>
      <c r="B2096" s="56">
        <v>-2739.34</v>
      </c>
      <c r="C2096" s="55" t="s">
        <v>108</v>
      </c>
      <c r="D2096" s="55" t="s">
        <v>218</v>
      </c>
      <c r="E2096" s="55" t="s">
        <v>102</v>
      </c>
      <c r="F2096" s="55" t="s">
        <v>1111</v>
      </c>
    </row>
    <row r="2097" spans="1:6" ht="13.9" thickBot="1">
      <c r="A2097" s="55" t="s">
        <v>15</v>
      </c>
      <c r="B2097" s="56">
        <v>12.26</v>
      </c>
      <c r="C2097" s="55" t="s">
        <v>108</v>
      </c>
      <c r="D2097" s="55" t="s">
        <v>1123</v>
      </c>
      <c r="E2097" s="55" t="s">
        <v>93</v>
      </c>
      <c r="F2097" s="55" t="s">
        <v>1111</v>
      </c>
    </row>
    <row r="2098" spans="1:6" ht="13.9" thickBot="1">
      <c r="A2098" s="57"/>
      <c r="B2098" s="56">
        <v>-268.82</v>
      </c>
      <c r="C2098" s="55" t="s">
        <v>91</v>
      </c>
      <c r="D2098" s="55" t="s">
        <v>159</v>
      </c>
      <c r="E2098" s="55" t="s">
        <v>102</v>
      </c>
      <c r="F2098" s="55" t="s">
        <v>1111</v>
      </c>
    </row>
    <row r="2099" spans="1:6" ht="13.9" thickBot="1">
      <c r="A2099" s="57"/>
      <c r="B2099" s="56">
        <v>-1556.32</v>
      </c>
      <c r="C2099" s="55" t="s">
        <v>106</v>
      </c>
      <c r="D2099" s="55" t="s">
        <v>156</v>
      </c>
      <c r="E2099" s="55" t="s">
        <v>102</v>
      </c>
      <c r="F2099" s="55" t="s">
        <v>1111</v>
      </c>
    </row>
    <row r="2100" spans="1:6" ht="13.9" thickBot="1">
      <c r="A2100" s="55" t="s">
        <v>20</v>
      </c>
      <c r="B2100" s="56">
        <v>-32318.52</v>
      </c>
      <c r="C2100" s="55" t="s">
        <v>99</v>
      </c>
      <c r="D2100" s="55" t="s">
        <v>162</v>
      </c>
      <c r="E2100" s="55" t="s">
        <v>102</v>
      </c>
      <c r="F2100" s="55" t="s">
        <v>1111</v>
      </c>
    </row>
    <row r="2101" spans="1:6" ht="13.9" thickBot="1">
      <c r="A2101" s="55" t="s">
        <v>15</v>
      </c>
      <c r="B2101" s="56">
        <v>-993.75</v>
      </c>
      <c r="C2101" s="55" t="s">
        <v>108</v>
      </c>
      <c r="D2101" s="55" t="s">
        <v>183</v>
      </c>
      <c r="E2101" s="55" t="s">
        <v>102</v>
      </c>
      <c r="F2101" s="55" t="s">
        <v>1111</v>
      </c>
    </row>
    <row r="2102" spans="1:6" ht="13.9" thickBot="1">
      <c r="A2102" s="55" t="s">
        <v>15</v>
      </c>
      <c r="B2102" s="56">
        <v>50437.77</v>
      </c>
      <c r="C2102" s="55" t="s">
        <v>108</v>
      </c>
      <c r="D2102" s="55" t="s">
        <v>143</v>
      </c>
      <c r="E2102" s="55" t="s">
        <v>93</v>
      </c>
      <c r="F2102" s="55" t="s">
        <v>1111</v>
      </c>
    </row>
    <row r="2103" spans="1:6" ht="13.9" thickBot="1">
      <c r="A2103" s="55" t="s">
        <v>15</v>
      </c>
      <c r="B2103" s="56">
        <v>-255.67</v>
      </c>
      <c r="C2103" s="55" t="s">
        <v>99</v>
      </c>
      <c r="D2103" s="55" t="s">
        <v>729</v>
      </c>
      <c r="E2103" s="55" t="s">
        <v>102</v>
      </c>
      <c r="F2103" s="55" t="s">
        <v>1111</v>
      </c>
    </row>
    <row r="2104" spans="1:6" ht="13.9" thickBot="1">
      <c r="A2104" s="55" t="s">
        <v>20</v>
      </c>
      <c r="B2104" s="56">
        <v>201.59</v>
      </c>
      <c r="C2104" s="55" t="s">
        <v>99</v>
      </c>
      <c r="D2104" s="55" t="s">
        <v>901</v>
      </c>
      <c r="E2104" s="55" t="s">
        <v>93</v>
      </c>
      <c r="F2104" s="55" t="s">
        <v>1111</v>
      </c>
    </row>
    <row r="2105" spans="1:6" ht="13.9" thickBot="1">
      <c r="A2105" s="55" t="s">
        <v>20</v>
      </c>
      <c r="B2105" s="56">
        <v>64.64</v>
      </c>
      <c r="C2105" s="55" t="s">
        <v>99</v>
      </c>
      <c r="D2105" s="55" t="s">
        <v>1124</v>
      </c>
      <c r="E2105" s="55" t="s">
        <v>93</v>
      </c>
      <c r="F2105" s="55" t="s">
        <v>1111</v>
      </c>
    </row>
    <row r="2106" spans="1:6" ht="13.9" thickBot="1">
      <c r="A2106" s="55" t="s">
        <v>15</v>
      </c>
      <c r="B2106" s="56">
        <v>60.08</v>
      </c>
      <c r="C2106" s="55" t="s">
        <v>99</v>
      </c>
      <c r="D2106" s="55" t="s">
        <v>969</v>
      </c>
      <c r="E2106" s="55" t="s">
        <v>93</v>
      </c>
      <c r="F2106" s="55" t="s">
        <v>1111</v>
      </c>
    </row>
    <row r="2107" spans="1:6" ht="13.9" thickBot="1">
      <c r="A2107" s="55" t="s">
        <v>15</v>
      </c>
      <c r="B2107" s="56">
        <v>-1289.67</v>
      </c>
      <c r="C2107" s="55" t="s">
        <v>99</v>
      </c>
      <c r="D2107" s="55" t="s">
        <v>799</v>
      </c>
      <c r="E2107" s="55" t="s">
        <v>102</v>
      </c>
      <c r="F2107" s="55" t="s">
        <v>1111</v>
      </c>
    </row>
    <row r="2108" spans="1:6" ht="13.9" thickBot="1">
      <c r="A2108" s="55" t="s">
        <v>15</v>
      </c>
      <c r="B2108" s="56">
        <v>-245.69</v>
      </c>
      <c r="C2108" s="55" t="s">
        <v>99</v>
      </c>
      <c r="D2108" s="55" t="s">
        <v>809</v>
      </c>
      <c r="E2108" s="55" t="s">
        <v>102</v>
      </c>
      <c r="F2108" s="55" t="s">
        <v>1111</v>
      </c>
    </row>
    <row r="2109" spans="1:6" ht="13.9" thickBot="1">
      <c r="A2109" s="57"/>
      <c r="B2109" s="56">
        <v>5867.55</v>
      </c>
      <c r="C2109" s="55" t="s">
        <v>91</v>
      </c>
      <c r="D2109" s="55" t="s">
        <v>208</v>
      </c>
      <c r="E2109" s="55" t="s">
        <v>93</v>
      </c>
      <c r="F2109" s="55" t="s">
        <v>1111</v>
      </c>
    </row>
    <row r="2110" spans="1:6" ht="13.9" thickBot="1">
      <c r="A2110" s="57"/>
      <c r="B2110" s="56">
        <v>348.91</v>
      </c>
      <c r="C2110" s="55" t="s">
        <v>122</v>
      </c>
      <c r="D2110" s="55" t="s">
        <v>178</v>
      </c>
      <c r="E2110" s="55" t="s">
        <v>93</v>
      </c>
      <c r="F2110" s="55" t="s">
        <v>1111</v>
      </c>
    </row>
    <row r="2111" spans="1:6" ht="13.9" thickBot="1">
      <c r="A2111" s="55" t="s">
        <v>20</v>
      </c>
      <c r="B2111" s="56">
        <v>-10604.55</v>
      </c>
      <c r="C2111" s="55" t="s">
        <v>99</v>
      </c>
      <c r="D2111" s="55" t="s">
        <v>217</v>
      </c>
      <c r="E2111" s="55" t="s">
        <v>102</v>
      </c>
      <c r="F2111" s="55" t="s">
        <v>1111</v>
      </c>
    </row>
    <row r="2112" spans="1:6" ht="13.9" thickBot="1">
      <c r="A2112" s="57"/>
      <c r="B2112" s="56">
        <v>49.32</v>
      </c>
      <c r="C2112" s="55" t="s">
        <v>120</v>
      </c>
      <c r="D2112" s="55" t="s">
        <v>207</v>
      </c>
      <c r="E2112" s="55" t="s">
        <v>93</v>
      </c>
      <c r="F2112" s="55" t="s">
        <v>1111</v>
      </c>
    </row>
    <row r="2113" spans="1:6" ht="13.9" thickBot="1">
      <c r="A2113" s="55" t="s">
        <v>15</v>
      </c>
      <c r="B2113" s="56">
        <v>-3826.35</v>
      </c>
      <c r="C2113" s="55" t="s">
        <v>99</v>
      </c>
      <c r="D2113" s="55" t="s">
        <v>902</v>
      </c>
      <c r="E2113" s="55" t="s">
        <v>102</v>
      </c>
      <c r="F2113" s="55" t="s">
        <v>1111</v>
      </c>
    </row>
    <row r="2114" spans="1:6" ht="13.9" thickBot="1">
      <c r="A2114" s="55" t="s">
        <v>15</v>
      </c>
      <c r="B2114" s="56">
        <v>-296.27</v>
      </c>
      <c r="C2114" s="55" t="s">
        <v>99</v>
      </c>
      <c r="D2114" s="55" t="s">
        <v>249</v>
      </c>
      <c r="E2114" s="55" t="s">
        <v>102</v>
      </c>
      <c r="F2114" s="55" t="s">
        <v>1111</v>
      </c>
    </row>
    <row r="2115" spans="1:6" ht="13.9" thickBot="1">
      <c r="A2115" s="55" t="s">
        <v>15</v>
      </c>
      <c r="B2115" s="56">
        <v>4252.7</v>
      </c>
      <c r="C2115" s="55" t="s">
        <v>99</v>
      </c>
      <c r="D2115" s="55" t="s">
        <v>752</v>
      </c>
      <c r="E2115" s="55" t="s">
        <v>93</v>
      </c>
      <c r="F2115" s="55" t="s">
        <v>1111</v>
      </c>
    </row>
    <row r="2116" spans="1:6" ht="13.9" thickBot="1">
      <c r="A2116" s="55" t="s">
        <v>20</v>
      </c>
      <c r="B2116" s="56">
        <v>-1701.29</v>
      </c>
      <c r="C2116" s="55" t="s">
        <v>99</v>
      </c>
      <c r="D2116" s="55" t="s">
        <v>935</v>
      </c>
      <c r="E2116" s="55" t="s">
        <v>102</v>
      </c>
      <c r="F2116" s="55" t="s">
        <v>1111</v>
      </c>
    </row>
    <row r="2117" spans="1:6" ht="13.9" thickBot="1">
      <c r="A2117" s="55" t="s">
        <v>15</v>
      </c>
      <c r="B2117" s="56">
        <v>-550.48</v>
      </c>
      <c r="C2117" s="55" t="s">
        <v>99</v>
      </c>
      <c r="D2117" s="55" t="s">
        <v>836</v>
      </c>
      <c r="E2117" s="55" t="s">
        <v>102</v>
      </c>
      <c r="F2117" s="55" t="s">
        <v>1111</v>
      </c>
    </row>
    <row r="2118" spans="1:6" ht="13.9" thickBot="1">
      <c r="A2118" s="55" t="s">
        <v>15</v>
      </c>
      <c r="B2118" s="56">
        <v>-13500</v>
      </c>
      <c r="C2118" s="55" t="s">
        <v>99</v>
      </c>
      <c r="D2118" s="55" t="s">
        <v>948</v>
      </c>
      <c r="E2118" s="55" t="s">
        <v>102</v>
      </c>
      <c r="F2118" s="55" t="s">
        <v>1111</v>
      </c>
    </row>
    <row r="2119" spans="1:6" ht="13.9" thickBot="1">
      <c r="A2119" s="57"/>
      <c r="B2119" s="56">
        <v>36.340000000000003</v>
      </c>
      <c r="C2119" s="55" t="s">
        <v>97</v>
      </c>
      <c r="D2119" s="55" t="s">
        <v>158</v>
      </c>
      <c r="E2119" s="55" t="s">
        <v>93</v>
      </c>
      <c r="F2119" s="55" t="s">
        <v>1111</v>
      </c>
    </row>
    <row r="2120" spans="1:6" ht="13.9" thickBot="1">
      <c r="A2120" s="55" t="s">
        <v>15</v>
      </c>
      <c r="B2120" s="56">
        <v>2602.8200000000002</v>
      </c>
      <c r="C2120" s="55" t="s">
        <v>99</v>
      </c>
      <c r="D2120" s="55" t="s">
        <v>169</v>
      </c>
      <c r="E2120" s="55" t="s">
        <v>93</v>
      </c>
      <c r="F2120" s="55" t="s">
        <v>1111</v>
      </c>
    </row>
    <row r="2121" spans="1:6" ht="13.9" thickBot="1">
      <c r="A2121" s="57"/>
      <c r="B2121" s="56">
        <v>-25.44</v>
      </c>
      <c r="C2121" s="55" t="s">
        <v>91</v>
      </c>
      <c r="D2121" s="55" t="s">
        <v>224</v>
      </c>
      <c r="E2121" s="55" t="s">
        <v>102</v>
      </c>
      <c r="F2121" s="55" t="s">
        <v>1111</v>
      </c>
    </row>
    <row r="2122" spans="1:6" ht="13.9" thickBot="1">
      <c r="A2122" s="55" t="s">
        <v>15</v>
      </c>
      <c r="B2122" s="56">
        <v>1510.09</v>
      </c>
      <c r="C2122" s="55" t="s">
        <v>99</v>
      </c>
      <c r="D2122" s="55" t="s">
        <v>1055</v>
      </c>
      <c r="E2122" s="55" t="s">
        <v>93</v>
      </c>
      <c r="F2122" s="55" t="s">
        <v>1111</v>
      </c>
    </row>
    <row r="2123" spans="1:6" ht="13.9" thickBot="1">
      <c r="A2123" s="55" t="s">
        <v>15</v>
      </c>
      <c r="B2123" s="56">
        <v>226.48</v>
      </c>
      <c r="C2123" s="55" t="s">
        <v>99</v>
      </c>
      <c r="D2123" s="55" t="s">
        <v>202</v>
      </c>
      <c r="E2123" s="55" t="s">
        <v>93</v>
      </c>
      <c r="F2123" s="55" t="s">
        <v>1111</v>
      </c>
    </row>
    <row r="2124" spans="1:6" ht="13.9" thickBot="1">
      <c r="A2124" s="55" t="s">
        <v>20</v>
      </c>
      <c r="B2124" s="56">
        <v>-57881.17</v>
      </c>
      <c r="C2124" s="55" t="s">
        <v>108</v>
      </c>
      <c r="D2124" s="55" t="s">
        <v>161</v>
      </c>
      <c r="E2124" s="55" t="s">
        <v>102</v>
      </c>
      <c r="F2124" s="55" t="s">
        <v>1111</v>
      </c>
    </row>
    <row r="2125" spans="1:6" ht="13.9" thickBot="1">
      <c r="A2125" s="55" t="s">
        <v>15</v>
      </c>
      <c r="B2125" s="56">
        <v>-25258.5</v>
      </c>
      <c r="C2125" s="55" t="s">
        <v>99</v>
      </c>
      <c r="D2125" s="55" t="s">
        <v>164</v>
      </c>
      <c r="E2125" s="55" t="s">
        <v>102</v>
      </c>
      <c r="F2125" s="55" t="s">
        <v>1111</v>
      </c>
    </row>
    <row r="2126" spans="1:6" ht="13.9" thickBot="1">
      <c r="A2126" s="55" t="s">
        <v>15</v>
      </c>
      <c r="B2126" s="56">
        <v>1608.48</v>
      </c>
      <c r="C2126" s="55" t="s">
        <v>99</v>
      </c>
      <c r="D2126" s="55" t="s">
        <v>124</v>
      </c>
      <c r="E2126" s="55" t="s">
        <v>93</v>
      </c>
      <c r="F2126" s="55" t="s">
        <v>1111</v>
      </c>
    </row>
    <row r="2127" spans="1:6" ht="13.9" thickBot="1">
      <c r="A2127" s="55" t="s">
        <v>15</v>
      </c>
      <c r="B2127" s="56">
        <v>1812.84</v>
      </c>
      <c r="C2127" s="55" t="s">
        <v>108</v>
      </c>
      <c r="D2127" s="55" t="s">
        <v>183</v>
      </c>
      <c r="E2127" s="55" t="s">
        <v>93</v>
      </c>
      <c r="F2127" s="55" t="s">
        <v>1111</v>
      </c>
    </row>
    <row r="2128" spans="1:6" ht="13.9" thickBot="1">
      <c r="A2128" s="55" t="s">
        <v>15</v>
      </c>
      <c r="B2128" s="56">
        <v>478.97</v>
      </c>
      <c r="C2128" s="55" t="s">
        <v>99</v>
      </c>
      <c r="D2128" s="55" t="s">
        <v>871</v>
      </c>
      <c r="E2128" s="55" t="s">
        <v>93</v>
      </c>
      <c r="F2128" s="55" t="s">
        <v>1111</v>
      </c>
    </row>
    <row r="2129" spans="1:6" ht="13.9" thickBot="1">
      <c r="A2129" s="57"/>
      <c r="B2129" s="56">
        <v>-175.65</v>
      </c>
      <c r="C2129" s="55" t="s">
        <v>91</v>
      </c>
      <c r="D2129" s="55" t="s">
        <v>110</v>
      </c>
      <c r="E2129" s="55" t="s">
        <v>102</v>
      </c>
      <c r="F2129" s="55" t="s">
        <v>1111</v>
      </c>
    </row>
    <row r="2130" spans="1:6" ht="13.9" thickBot="1">
      <c r="A2130" s="55" t="s">
        <v>20</v>
      </c>
      <c r="B2130" s="56">
        <v>796.43</v>
      </c>
      <c r="C2130" s="55" t="s">
        <v>99</v>
      </c>
      <c r="D2130" s="55" t="s">
        <v>957</v>
      </c>
      <c r="E2130" s="55" t="s">
        <v>93</v>
      </c>
      <c r="F2130" s="55" t="s">
        <v>1111</v>
      </c>
    </row>
    <row r="2131" spans="1:6" ht="13.9" thickBot="1">
      <c r="A2131" s="55" t="s">
        <v>15</v>
      </c>
      <c r="B2131" s="56">
        <v>2266.27</v>
      </c>
      <c r="C2131" s="55" t="s">
        <v>99</v>
      </c>
      <c r="D2131" s="55" t="s">
        <v>203</v>
      </c>
      <c r="E2131" s="55" t="s">
        <v>93</v>
      </c>
      <c r="F2131" s="55" t="s">
        <v>1111</v>
      </c>
    </row>
    <row r="2132" spans="1:6" ht="13.9" thickBot="1">
      <c r="A2132" s="55" t="s">
        <v>15</v>
      </c>
      <c r="B2132" s="56">
        <v>630.11</v>
      </c>
      <c r="C2132" s="55" t="s">
        <v>99</v>
      </c>
      <c r="D2132" s="55" t="s">
        <v>735</v>
      </c>
      <c r="E2132" s="55" t="s">
        <v>93</v>
      </c>
      <c r="F2132" s="55" t="s">
        <v>1111</v>
      </c>
    </row>
    <row r="2133" spans="1:6" ht="13.9" thickBot="1">
      <c r="A2133" s="55" t="s">
        <v>103</v>
      </c>
      <c r="B2133" s="56">
        <v>6293.12</v>
      </c>
      <c r="C2133" s="55" t="s">
        <v>99</v>
      </c>
      <c r="D2133" s="55" t="s">
        <v>123</v>
      </c>
      <c r="E2133" s="55" t="s">
        <v>93</v>
      </c>
      <c r="F2133" s="55" t="s">
        <v>1111</v>
      </c>
    </row>
    <row r="2134" spans="1:6" ht="13.9" thickBot="1">
      <c r="A2134" s="55" t="s">
        <v>15</v>
      </c>
      <c r="B2134" s="56">
        <v>34962.74</v>
      </c>
      <c r="C2134" s="55" t="s">
        <v>99</v>
      </c>
      <c r="D2134" s="55" t="s">
        <v>714</v>
      </c>
      <c r="E2134" s="55" t="s">
        <v>93</v>
      </c>
      <c r="F2134" s="55" t="s">
        <v>1111</v>
      </c>
    </row>
    <row r="2135" spans="1:6" ht="13.9" thickBot="1">
      <c r="A2135" s="55" t="s">
        <v>15</v>
      </c>
      <c r="B2135" s="56">
        <v>-288</v>
      </c>
      <c r="C2135" s="55" t="s">
        <v>99</v>
      </c>
      <c r="D2135" s="55" t="s">
        <v>1099</v>
      </c>
      <c r="E2135" s="55" t="s">
        <v>102</v>
      </c>
      <c r="F2135" s="55" t="s">
        <v>1111</v>
      </c>
    </row>
    <row r="2136" spans="1:6" ht="13.9" thickBot="1">
      <c r="A2136" s="57"/>
      <c r="B2136" s="56">
        <v>157.08000000000001</v>
      </c>
      <c r="C2136" s="55" t="s">
        <v>97</v>
      </c>
      <c r="D2136" s="55" t="s">
        <v>98</v>
      </c>
      <c r="E2136" s="55" t="s">
        <v>93</v>
      </c>
      <c r="F2136" s="55" t="s">
        <v>1111</v>
      </c>
    </row>
    <row r="2137" spans="1:6" ht="13.9" thickBot="1">
      <c r="A2137" s="57"/>
      <c r="B2137" s="56">
        <v>141.87</v>
      </c>
      <c r="C2137" s="55" t="s">
        <v>120</v>
      </c>
      <c r="D2137" s="55" t="s">
        <v>245</v>
      </c>
      <c r="E2137" s="55" t="s">
        <v>93</v>
      </c>
      <c r="F2137" s="55" t="s">
        <v>1111</v>
      </c>
    </row>
    <row r="2138" spans="1:6" ht="13.9" thickBot="1">
      <c r="A2138" s="55" t="s">
        <v>15</v>
      </c>
      <c r="B2138" s="56">
        <v>678.23</v>
      </c>
      <c r="C2138" s="55" t="s">
        <v>99</v>
      </c>
      <c r="D2138" s="55" t="s">
        <v>457</v>
      </c>
      <c r="E2138" s="55" t="s">
        <v>93</v>
      </c>
      <c r="F2138" s="55" t="s">
        <v>1111</v>
      </c>
    </row>
    <row r="2139" spans="1:6" ht="13.9" thickBot="1">
      <c r="A2139" s="57"/>
      <c r="B2139" s="56">
        <v>126.26</v>
      </c>
      <c r="C2139" s="55" t="s">
        <v>97</v>
      </c>
      <c r="D2139" s="55" t="s">
        <v>838</v>
      </c>
      <c r="E2139" s="55" t="s">
        <v>93</v>
      </c>
      <c r="F2139" s="55" t="s">
        <v>1111</v>
      </c>
    </row>
    <row r="2140" spans="1:6" ht="13.9" thickBot="1">
      <c r="A2140" s="57"/>
      <c r="B2140" s="56">
        <v>1209.42</v>
      </c>
      <c r="C2140" s="55" t="s">
        <v>91</v>
      </c>
      <c r="D2140" s="55" t="s">
        <v>224</v>
      </c>
      <c r="E2140" s="55" t="s">
        <v>93</v>
      </c>
      <c r="F2140" s="55" t="s">
        <v>1111</v>
      </c>
    </row>
    <row r="2141" spans="1:6" ht="13.9" thickBot="1">
      <c r="A2141" s="55" t="s">
        <v>15</v>
      </c>
      <c r="B2141" s="56">
        <v>4242.96</v>
      </c>
      <c r="C2141" s="55" t="s">
        <v>99</v>
      </c>
      <c r="D2141" s="55" t="s">
        <v>1110</v>
      </c>
      <c r="E2141" s="55" t="s">
        <v>93</v>
      </c>
      <c r="F2141" s="55" t="s">
        <v>1111</v>
      </c>
    </row>
    <row r="2142" spans="1:6" ht="13.9" thickBot="1">
      <c r="A2142" s="55" t="s">
        <v>15</v>
      </c>
      <c r="B2142" s="56">
        <v>1989.63</v>
      </c>
      <c r="C2142" s="55" t="s">
        <v>99</v>
      </c>
      <c r="D2142" s="55" t="s">
        <v>1084</v>
      </c>
      <c r="E2142" s="55" t="s">
        <v>93</v>
      </c>
      <c r="F2142" s="55" t="s">
        <v>1111</v>
      </c>
    </row>
    <row r="2143" spans="1:6" ht="13.9" thickBot="1">
      <c r="A2143" s="55" t="s">
        <v>15</v>
      </c>
      <c r="B2143" s="56">
        <v>3295.75</v>
      </c>
      <c r="C2143" s="55" t="s">
        <v>99</v>
      </c>
      <c r="D2143" s="55" t="s">
        <v>1070</v>
      </c>
      <c r="E2143" s="55" t="s">
        <v>93</v>
      </c>
      <c r="F2143" s="55" t="s">
        <v>1111</v>
      </c>
    </row>
    <row r="2144" spans="1:6" ht="13.9" thickBot="1">
      <c r="A2144" s="55" t="s">
        <v>15</v>
      </c>
      <c r="B2144" s="56">
        <v>16855.48</v>
      </c>
      <c r="C2144" s="55" t="s">
        <v>99</v>
      </c>
      <c r="D2144" s="55" t="s">
        <v>174</v>
      </c>
      <c r="E2144" s="55" t="s">
        <v>93</v>
      </c>
      <c r="F2144" s="55" t="s">
        <v>1111</v>
      </c>
    </row>
    <row r="2145" spans="1:6" ht="13.9" thickBot="1">
      <c r="A2145" s="54" t="s">
        <v>1125</v>
      </c>
      <c r="B2145" s="53">
        <v>7954242.3400000101</v>
      </c>
      <c r="C2145" s="93"/>
      <c r="D2145" s="94"/>
      <c r="E2145" s="94"/>
      <c r="F2145" s="95"/>
    </row>
  </sheetData>
  <mergeCells count="1">
    <mergeCell ref="C2145:F2145"/>
  </mergeCells>
  <pageMargins left="0.7" right="0.7" top="0.75" bottom="0.75" header="0.3" footer="0.3"/>
  <pageSetup orientation="portrait" horizontalDpi="1200" verticalDpi="1200"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d6173821-15ab-4046-99bd-4f2bcae59ef1">Ready to File</Status>
    <TaxCatchAll xmlns="b90289a3-f58c-4c6c-87a2-6adc48b0c901" xsi:nil="true"/>
    <Review xmlns="d6173821-15ab-4046-99bd-4f2bcae59ef1">true</Review>
    <Notes0 xmlns="d6173821-15ab-4046-99bd-4f2bcae59ef1" xsi:nil="true"/>
    <Prepared_x0020_By xmlns="d6173821-15ab-4046-99bd-4f2bcae59ef1" xsi:nil="true"/>
    <lcf76f155ced4ddcb4097134ff3c332f xmlns="d6173821-15ab-4046-99bd-4f2bcae59ef1">
      <Terms xmlns="http://schemas.microsoft.com/office/infopath/2007/PartnerControls"/>
    </lcf76f155ced4ddcb4097134ff3c332f>
    <Responsible_x0020_Party xmlns="d6173821-15ab-4046-99bd-4f2bcae59ef1" xsi:nil="true"/>
    <Reviewer xmlns="d6173821-15ab-4046-99bd-4f2bcae59ef1">
      <UserInfo>
        <DisplayName>CHAHLEY, Kris</DisplayName>
        <AccountId>47</AccountId>
        <AccountType/>
      </UserInfo>
    </Reviewer>
    <Owner xmlns="d6173821-15ab-4046-99bd-4f2bcae59ef1">
      <UserInfo>
        <DisplayName>IRELAND, JENNIFER</DisplayName>
        <AccountId>55</AccountId>
        <AccountType/>
      </UserInfo>
    </Own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53E5F72F0A3142889EA3AB9E782AD3" ma:contentTypeVersion="26" ma:contentTypeDescription="Create a new document." ma:contentTypeScope="" ma:versionID="6d1953bcbb0c8d0abb1b4615ee83b4da">
  <xsd:schema xmlns:xsd="http://www.w3.org/2001/XMLSchema" xmlns:xs="http://www.w3.org/2001/XMLSchema" xmlns:p="http://schemas.microsoft.com/office/2006/metadata/properties" xmlns:ns2="d6173821-15ab-4046-99bd-4f2bcae59ef1" xmlns:ns3="b90289a3-f58c-4c6c-87a2-6adc48b0c901" targetNamespace="http://schemas.microsoft.com/office/2006/metadata/properties" ma:root="true" ma:fieldsID="74ee61392a3fca306d9bdfc8a466892e" ns2:_="" ns3:_="">
    <xsd:import namespace="d6173821-15ab-4046-99bd-4f2bcae59ef1"/>
    <xsd:import namespace="b90289a3-f58c-4c6c-87a2-6adc48b0c901"/>
    <xsd:element name="properties">
      <xsd:complexType>
        <xsd:sequence>
          <xsd:element name="documentManagement">
            <xsd:complexType>
              <xsd:all>
                <xsd:element ref="ns2:Responsible_x0020_Party" minOccurs="0"/>
                <xsd:element ref="ns2:Prepared_x0020_By" minOccurs="0"/>
                <xsd:element ref="ns2:Owner" minOccurs="0"/>
                <xsd:element ref="ns2:Review" minOccurs="0"/>
                <xsd:element ref="ns2:Reviewer" minOccurs="0"/>
                <xsd:element ref="ns2:Statu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0"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173821-15ab-4046-99bd-4f2bcae59ef1" elementFormDefault="qualified">
    <xsd:import namespace="http://schemas.microsoft.com/office/2006/documentManagement/types"/>
    <xsd:import namespace="http://schemas.microsoft.com/office/infopath/2007/PartnerControls"/>
    <xsd:element name="Responsible_x0020_Party" ma:index="4" nillable="true" ma:displayName="Witness" ma:internalName="Responsible_x0020_Party" ma:readOnly="false">
      <xsd:simpleType>
        <xsd:restriction base="dms:Text">
          <xsd:maxLength value="10"/>
        </xsd:restriction>
      </xsd:simpleType>
    </xsd:element>
    <xsd:element name="Prepared_x0020_By" ma:index="5" nillable="true" ma:displayName="Author" ma:internalName="Prepared_x0020_By" ma:readOnly="false">
      <xsd:simpleType>
        <xsd:restriction base="dms:Text">
          <xsd:maxLength value="10"/>
        </xsd:restriction>
      </xsd:simpleType>
    </xsd:element>
    <xsd:element name="Owner" ma:index="6" nillable="true"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 ma:index="7" nillable="true" ma:displayName="Review" ma:default="1" ma:internalName="Review" ma:readOnly="false">
      <xsd:simpleType>
        <xsd:restriction base="dms:Boolean"/>
      </xsd:simpleType>
    </xsd:element>
    <xsd:element name="Reviewer" ma:index="8" nillable="true" ma:displayName="Reviewer" ma:list="UserInfo" ma:SharePointGroup="32" ma:internalName="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0" nillable="true" ma:displayName="Status" ma:format="Dropdown" ma:indexed="true" ma:internalName="Status" ma:readOnly="false">
      <xsd:simpleType>
        <xsd:restriction base="dms:Choice">
          <xsd:enumeration value="Draft"/>
          <xsd:enumeration value="Edits Needed"/>
          <xsd:enumeration value="Filed"/>
          <xsd:enumeration value="Ready to File"/>
          <xsd:enumeration value="Ready for Counsel (GD)"/>
          <xsd:enumeration value="Ready for Legal (VP)"/>
          <xsd:enumeration value="Ready for Kris"/>
          <xsd:enumeration value="Ready for Supervisor"/>
          <xsd:enumeration value="Ready for Kendra"/>
          <xsd:enumeration value="Ready for Paul"/>
          <xsd:enumeration value="Ready for Counsel (BS)"/>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tes0" ma:index="21" nillable="true" ma:displayName="Notes" ma:internalName="Notes0">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c281049-135b-4307-a572-43cb5224f965" ma:termSetId="09814cd3-568e-fe90-9814-8d621ff8fb84" ma:anchorId="fba54fb3-c3e1-fe81-a776-ca4b69148c4d" ma:open="true" ma:isKeyword="false">
      <xsd:complexType>
        <xsd:sequence>
          <xsd:element ref="pc:Terms" minOccurs="0" maxOccurs="1"/>
        </xsd:sequence>
      </xsd:complex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Location" ma:index="2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0289a3-f58c-4c6c-87a2-6adc48b0c90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11f421b-be20-4061-af96-c28ba054e623}" ma:internalName="TaxCatchAll" ma:showField="CatchAllData" ma:web="b90289a3-f58c-4c6c-87a2-6adc48b0c9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D5163F-32FB-47DA-AF37-90196FCF61D5}"/>
</file>

<file path=customXml/itemProps2.xml><?xml version="1.0" encoding="utf-8"?>
<ds:datastoreItem xmlns:ds="http://schemas.openxmlformats.org/officeDocument/2006/customXml" ds:itemID="{94708281-7455-4B16-B000-B8144EE2E7FA}"/>
</file>

<file path=customXml/itemProps3.xml><?xml version="1.0" encoding="utf-8"?>
<ds:datastoreItem xmlns:ds="http://schemas.openxmlformats.org/officeDocument/2006/customXml" ds:itemID="{0C95DAA4-B06A-4BE0-8887-9AB0362BDB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Ireland, Jennifer</dc:creator>
  <cp:keywords/>
  <dc:description/>
  <cp:lastModifiedBy>Jennifer Mansh</cp:lastModifiedBy>
  <cp:revision/>
  <dcterms:created xsi:type="dcterms:W3CDTF">2023-05-23T19:44:51Z</dcterms:created>
  <dcterms:modified xsi:type="dcterms:W3CDTF">2023-06-04T18:53:10Z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0x0101002A53E5F72F0A3142889EA3AB9E782AD3</vt:lpwstr>
  </property>
  <property fmtid="{D5CDD505-2E9C-101B-9397-08002B2CF9AE}" pid="3" name="MediaServiceImageTags">
    <vt:lpwstr/>
  </property>
</Properties>
</file>